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f21\Home\kcigula\My Documents\1 OSFI\USB 2021\OBJAVA NA INTERNETSKOJ STRANICI\2023\IZVJEŠĆA\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735" yWindow="735" windowWidth="21600" windowHeight="12735" tabRatio="846"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L274" i="9"/>
  <c r="F274" i="9" s="1"/>
  <c r="H274" i="9"/>
  <c r="I273" i="9"/>
  <c r="H273" i="9"/>
  <c r="F273" i="9"/>
  <c r="E273" i="9"/>
  <c r="B273" i="9" s="1"/>
  <c r="E272" i="9"/>
  <c r="M271" i="9"/>
  <c r="L271" i="9"/>
  <c r="F271" i="9" s="1"/>
  <c r="B271" i="9" s="1"/>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s="1"/>
  <c r="E244" i="9"/>
  <c r="M243" i="9"/>
  <c r="L243" i="9"/>
  <c r="F243" i="9" s="1"/>
  <c r="B243" i="9" s="1"/>
  <c r="E243" i="9"/>
  <c r="M242" i="9"/>
  <c r="L242" i="9"/>
  <c r="F242" i="9" s="1"/>
  <c r="E242" i="9"/>
  <c r="B242" i="9" s="1"/>
  <c r="M241" i="9"/>
  <c r="L241" i="9"/>
  <c r="F241" i="9"/>
  <c r="E241" i="9"/>
  <c r="B241" i="9" s="1"/>
  <c r="M240" i="9"/>
  <c r="L240" i="9"/>
  <c r="F240" i="9" s="1"/>
  <c r="E240" i="9"/>
  <c r="B240" i="9" s="1"/>
  <c r="M239" i="9"/>
  <c r="L239" i="9"/>
  <c r="F239" i="9" s="1"/>
  <c r="B239" i="9" s="1"/>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H225" i="9"/>
  <c r="E225" i="9" s="1"/>
  <c r="B225" i="9" s="1"/>
  <c r="G225" i="9"/>
  <c r="F225" i="9"/>
  <c r="M224" i="9"/>
  <c r="L224" i="9"/>
  <c r="F224" i="9" s="1"/>
  <c r="E224" i="9"/>
  <c r="M223" i="9"/>
  <c r="F223" i="9" s="1"/>
  <c r="B223" i="9" s="1"/>
  <c r="L223" i="9"/>
  <c r="E223" i="9"/>
  <c r="M222" i="9"/>
  <c r="L222" i="9"/>
  <c r="F222" i="9" s="1"/>
  <c r="E222" i="9"/>
  <c r="B222" i="9" s="1"/>
  <c r="M221" i="9"/>
  <c r="L221" i="9"/>
  <c r="E221" i="9"/>
  <c r="M220" i="9"/>
  <c r="L220" i="9"/>
  <c r="F220" i="9" s="1"/>
  <c r="E220" i="9"/>
  <c r="B220" i="9" s="1"/>
  <c r="M219" i="9"/>
  <c r="L219" i="9"/>
  <c r="E219" i="9"/>
  <c r="M218" i="9"/>
  <c r="L218" i="9"/>
  <c r="F218" i="9" s="1"/>
  <c r="E218" i="9"/>
  <c r="M217" i="9"/>
  <c r="L217" i="9"/>
  <c r="F217" i="9"/>
  <c r="B217" i="9" s="1"/>
  <c r="E217" i="9"/>
  <c r="M216" i="9"/>
  <c r="L216" i="9"/>
  <c r="F216" i="9" s="1"/>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F47" i="9"/>
  <c r="H46" i="9"/>
  <c r="G46" i="9"/>
  <c r="E46" i="9" s="1"/>
  <c r="B46" i="9" s="1"/>
  <c r="F46" i="9"/>
  <c r="H45" i="9"/>
  <c r="G45" i="9"/>
  <c r="F45" i="9"/>
  <c r="H44" i="9"/>
  <c r="G44" i="9"/>
  <c r="F44" i="9"/>
  <c r="E44" i="9"/>
  <c r="B44" i="9" s="1"/>
  <c r="H43" i="9"/>
  <c r="G43" i="9"/>
  <c r="F43" i="9"/>
  <c r="H42" i="9"/>
  <c r="G42" i="9"/>
  <c r="E42" i="9" s="1"/>
  <c r="B42" i="9" s="1"/>
  <c r="F42" i="9"/>
  <c r="H41" i="9"/>
  <c r="E41" i="9" s="1"/>
  <c r="G41" i="9"/>
  <c r="F41" i="9"/>
  <c r="B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G33" i="9"/>
  <c r="F33" i="9"/>
  <c r="B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G25" i="9"/>
  <c r="F25" i="9"/>
  <c r="B25" i="9"/>
  <c r="H24" i="9"/>
  <c r="G24" i="9"/>
  <c r="F24" i="9"/>
  <c r="E24" i="9"/>
  <c r="B24" i="9" s="1"/>
  <c r="H23" i="9"/>
  <c r="G23" i="9"/>
  <c r="E23" i="9" s="1"/>
  <c r="F23" i="9"/>
  <c r="H22" i="9"/>
  <c r="G22" i="9"/>
  <c r="E22" i="9" s="1"/>
  <c r="B22" i="9" s="1"/>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s="1"/>
  <c r="D44" i="8"/>
  <c r="D36" i="8"/>
  <c r="D26" i="8"/>
  <c r="D24" i="8" s="1"/>
  <c r="C1499" i="1" s="1"/>
  <c r="H1499" i="1" s="1"/>
  <c r="D18" i="8"/>
  <c r="D8" i="8"/>
  <c r="D6" i="8" s="1"/>
  <c r="C1481" i="1" s="1"/>
  <c r="H1481" i="1" s="1"/>
  <c r="E44" i="7"/>
  <c r="D44" i="7"/>
  <c r="E39" i="7"/>
  <c r="D39" i="7"/>
  <c r="D38" i="7" s="1"/>
  <c r="E38" i="7"/>
  <c r="E30" i="7"/>
  <c r="D30" i="7"/>
  <c r="E23" i="7"/>
  <c r="E22" i="7" s="1"/>
  <c r="D23" i="7"/>
  <c r="D22" i="7"/>
  <c r="E7" i="7"/>
  <c r="E6" i="7" s="1"/>
  <c r="E5" i="7" s="1"/>
  <c r="D7" i="7"/>
  <c r="D6" i="7" s="1"/>
  <c r="C1437" i="1"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E238"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E79" i="5"/>
  <c r="E78" i="5" s="1"/>
  <c r="D79" i="5"/>
  <c r="F79" i="5" s="1"/>
  <c r="F77" i="5"/>
  <c r="F76" i="5"/>
  <c r="F75" i="5"/>
  <c r="F74" i="5"/>
  <c r="F73" i="5"/>
  <c r="F72" i="5"/>
  <c r="F71" i="5"/>
  <c r="E70" i="5"/>
  <c r="E69" i="5" s="1"/>
  <c r="E68" i="5" s="1"/>
  <c r="D70" i="5"/>
  <c r="F70"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F418" i="4"/>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E163" i="4" s="1"/>
  <c r="D164" i="4"/>
  <c r="F164" i="4" s="1"/>
  <c r="D163" i="4"/>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E140" i="4"/>
  <c r="E139" i="4" s="1"/>
  <c r="D140" i="4"/>
  <c r="F140" i="4" s="1"/>
  <c r="D139" i="4"/>
  <c r="F139" i="4" s="1"/>
  <c r="F138" i="4"/>
  <c r="F137" i="4"/>
  <c r="F136" i="4"/>
  <c r="F135" i="4"/>
  <c r="E134" i="4"/>
  <c r="D134" i="4"/>
  <c r="E133" i="4"/>
  <c r="F133" i="4" s="1"/>
  <c r="D133"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G24" i="3"/>
  <c r="B24" i="3"/>
  <c r="I23" i="3"/>
  <c r="G23" i="3"/>
  <c r="B23" i="3"/>
  <c r="G22" i="3"/>
  <c r="B22" i="3"/>
  <c r="I21" i="3"/>
  <c r="G21" i="3"/>
  <c r="B21" i="3"/>
  <c r="G20" i="3"/>
  <c r="B20" i="3"/>
  <c r="G19" i="3"/>
  <c r="B19" i="3"/>
  <c r="G18" i="3"/>
  <c r="B18" i="3"/>
  <c r="G17" i="3"/>
  <c r="B17" i="3"/>
  <c r="G16" i="3"/>
  <c r="B16" i="3"/>
  <c r="H10" i="3" a="1"/>
  <c r="H10" i="3" s="1"/>
  <c r="L3" i="9" s="1"/>
  <c r="H1580" i="1"/>
  <c r="G1580" i="1"/>
  <c r="C1580" i="1"/>
  <c r="H1579" i="1"/>
  <c r="G1579" i="1"/>
  <c r="C1579" i="1"/>
  <c r="C1578" i="1"/>
  <c r="C1577" i="1"/>
  <c r="H1577" i="1" s="1"/>
  <c r="C1576" i="1"/>
  <c r="H1576"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G1524" i="1"/>
  <c r="C1524" i="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G1504" i="1"/>
  <c r="C1504" i="1"/>
  <c r="H1504" i="1" s="1"/>
  <c r="C1503" i="1"/>
  <c r="H1503" i="1" s="1"/>
  <c r="C1502" i="1"/>
  <c r="C1501" i="1"/>
  <c r="H1501" i="1" s="1"/>
  <c r="G1500" i="1"/>
  <c r="C1500" i="1"/>
  <c r="H1500" i="1" s="1"/>
  <c r="C1498" i="1"/>
  <c r="C1497" i="1"/>
  <c r="H1497" i="1" s="1"/>
  <c r="H1496" i="1"/>
  <c r="G1496" i="1"/>
  <c r="C1496" i="1"/>
  <c r="H1495" i="1"/>
  <c r="G1495" i="1"/>
  <c r="C1495" i="1"/>
  <c r="C1494" i="1"/>
  <c r="C1493" i="1"/>
  <c r="H1493" i="1" s="1"/>
  <c r="H1492" i="1"/>
  <c r="G1492" i="1"/>
  <c r="C1492" i="1"/>
  <c r="H1491" i="1"/>
  <c r="G1491" i="1"/>
  <c r="C1491" i="1"/>
  <c r="C1490" i="1"/>
  <c r="C1489" i="1"/>
  <c r="H1489" i="1" s="1"/>
  <c r="H1488" i="1"/>
  <c r="G1488" i="1"/>
  <c r="C1488" i="1"/>
  <c r="H1487" i="1"/>
  <c r="G1487" i="1"/>
  <c r="C1487" i="1"/>
  <c r="C1486" i="1"/>
  <c r="C1485" i="1"/>
  <c r="H1485" i="1" s="1"/>
  <c r="H1484" i="1"/>
  <c r="G1484" i="1"/>
  <c r="C1484" i="1"/>
  <c r="C1482"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J1468" i="1"/>
  <c r="D1468" i="1"/>
  <c r="C1468" i="1"/>
  <c r="H1467" i="1"/>
  <c r="G1467" i="1"/>
  <c r="I1467" i="1" s="1"/>
  <c r="D1467" i="1"/>
  <c r="J1467" i="1" s="1"/>
  <c r="C1467" i="1"/>
  <c r="J1466" i="1"/>
  <c r="D1466" i="1"/>
  <c r="C1466" i="1"/>
  <c r="H1465" i="1"/>
  <c r="G1465" i="1"/>
  <c r="I1465" i="1" s="1"/>
  <c r="D1465" i="1"/>
  <c r="J1465" i="1" s="1"/>
  <c r="C1465" i="1"/>
  <c r="J1464" i="1"/>
  <c r="D1464" i="1"/>
  <c r="C1464" i="1"/>
  <c r="H1463" i="1"/>
  <c r="G1463" i="1"/>
  <c r="I1463" i="1" s="1"/>
  <c r="D1463" i="1"/>
  <c r="J1463" i="1" s="1"/>
  <c r="C1463" i="1"/>
  <c r="J1462" i="1"/>
  <c r="D1462" i="1"/>
  <c r="C1462" i="1"/>
  <c r="D1461" i="1"/>
  <c r="C1461" i="1"/>
  <c r="H1460" i="1"/>
  <c r="G1460" i="1"/>
  <c r="D1460" i="1"/>
  <c r="J1460" i="1" s="1"/>
  <c r="C1460" i="1"/>
  <c r="D1459" i="1"/>
  <c r="C1459" i="1"/>
  <c r="H1458" i="1"/>
  <c r="G1458" i="1"/>
  <c r="D1458" i="1"/>
  <c r="J1458" i="1" s="1"/>
  <c r="C1458" i="1"/>
  <c r="D1457" i="1"/>
  <c r="C1457" i="1"/>
  <c r="H1456" i="1"/>
  <c r="G1456" i="1"/>
  <c r="D1456" i="1"/>
  <c r="J1456" i="1" s="1"/>
  <c r="C1456" i="1"/>
  <c r="D1455" i="1"/>
  <c r="C1455" i="1"/>
  <c r="D1454" i="1"/>
  <c r="C1454" i="1"/>
  <c r="D1453" i="1"/>
  <c r="C1453" i="1"/>
  <c r="H1452" i="1"/>
  <c r="G1452" i="1"/>
  <c r="D1452" i="1"/>
  <c r="J1452" i="1" s="1"/>
  <c r="C1452" i="1"/>
  <c r="D1451" i="1"/>
  <c r="C1451" i="1"/>
  <c r="H1450" i="1"/>
  <c r="G1450" i="1"/>
  <c r="D1450" i="1"/>
  <c r="J1450" i="1" s="1"/>
  <c r="C1450" i="1"/>
  <c r="D1449" i="1"/>
  <c r="C1449" i="1"/>
  <c r="H1448" i="1"/>
  <c r="G1448" i="1"/>
  <c r="D1448" i="1"/>
  <c r="J1448" i="1" s="1"/>
  <c r="C1448" i="1"/>
  <c r="D1447" i="1"/>
  <c r="J1447" i="1" s="1"/>
  <c r="C1447" i="1"/>
  <c r="H1446" i="1"/>
  <c r="G1446" i="1"/>
  <c r="D1446" i="1"/>
  <c r="J1446" i="1" s="1"/>
  <c r="C1446" i="1"/>
  <c r="J1445" i="1"/>
  <c r="D1445" i="1"/>
  <c r="C1445" i="1"/>
  <c r="G1445" i="1" s="1"/>
  <c r="D1444" i="1"/>
  <c r="J1444" i="1" s="1"/>
  <c r="C1444" i="1"/>
  <c r="D1443" i="1"/>
  <c r="C1443" i="1"/>
  <c r="D1442" i="1"/>
  <c r="J1442" i="1" s="1"/>
  <c r="C1442" i="1"/>
  <c r="D1441" i="1"/>
  <c r="C1441" i="1"/>
  <c r="D1440" i="1"/>
  <c r="J1440" i="1" s="1"/>
  <c r="C1440" i="1"/>
  <c r="D1439" i="1"/>
  <c r="C1439" i="1"/>
  <c r="D1438" i="1"/>
  <c r="C1438" i="1"/>
  <c r="G1438" i="1" s="1"/>
  <c r="D1437" i="1"/>
  <c r="D1436" i="1"/>
  <c r="H1434" i="1"/>
  <c r="D1434" i="1"/>
  <c r="C1434" i="1"/>
  <c r="G1434" i="1" s="1"/>
  <c r="H1433" i="1"/>
  <c r="D1433" i="1"/>
  <c r="C1433" i="1"/>
  <c r="G1433" i="1" s="1"/>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C1423" i="1"/>
  <c r="G1423" i="1" s="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H1409" i="1"/>
  <c r="D1409" i="1"/>
  <c r="C1409" i="1"/>
  <c r="G1409" i="1" s="1"/>
  <c r="D1408"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H1393" i="1"/>
  <c r="D1393" i="1"/>
  <c r="C1393" i="1"/>
  <c r="G1393" i="1" s="1"/>
  <c r="D1392" i="1"/>
  <c r="C1392" i="1"/>
  <c r="G1392" i="1" s="1"/>
  <c r="D1391" i="1"/>
  <c r="C1391" i="1"/>
  <c r="G1391" i="1" s="1"/>
  <c r="H1390" i="1"/>
  <c r="D1390" i="1"/>
  <c r="C1390" i="1"/>
  <c r="G1390" i="1" s="1"/>
  <c r="H1389" i="1"/>
  <c r="D1389" i="1"/>
  <c r="C1389" i="1"/>
  <c r="G1389" i="1" s="1"/>
  <c r="D1388" i="1"/>
  <c r="C1388" i="1"/>
  <c r="G1388" i="1" s="1"/>
  <c r="D1387" i="1"/>
  <c r="C1387" i="1"/>
  <c r="G1387" i="1" s="1"/>
  <c r="H1386" i="1"/>
  <c r="D1386" i="1"/>
  <c r="C1386" i="1"/>
  <c r="G1386" i="1" s="1"/>
  <c r="H1385" i="1"/>
  <c r="D1385" i="1"/>
  <c r="C1385" i="1"/>
  <c r="G1385" i="1" s="1"/>
  <c r="D1384" i="1"/>
  <c r="C1384" i="1"/>
  <c r="G1384" i="1" s="1"/>
  <c r="D1383" i="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H1369" i="1"/>
  <c r="D1369" i="1"/>
  <c r="C1369" i="1"/>
  <c r="G1369" i="1" s="1"/>
  <c r="D1368" i="1"/>
  <c r="C1368" i="1"/>
  <c r="G1368" i="1" s="1"/>
  <c r="D1367" i="1"/>
  <c r="C1367" i="1"/>
  <c r="G1367" i="1" s="1"/>
  <c r="H1366" i="1"/>
  <c r="D1366" i="1"/>
  <c r="C1366" i="1"/>
  <c r="G1366" i="1" s="1"/>
  <c r="H1365" i="1"/>
  <c r="D1365" i="1"/>
  <c r="C1365" i="1"/>
  <c r="G1365" i="1" s="1"/>
  <c r="D1364" i="1"/>
  <c r="C1364" i="1"/>
  <c r="G1364" i="1" s="1"/>
  <c r="D1363" i="1"/>
  <c r="C1363" i="1"/>
  <c r="G1363" i="1" s="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G1237" i="1"/>
  <c r="D1237" i="1"/>
  <c r="C1237" i="1"/>
  <c r="H1237" i="1" s="1"/>
  <c r="G1236" i="1"/>
  <c r="D1236" i="1"/>
  <c r="C1236" i="1"/>
  <c r="D1235" i="1"/>
  <c r="D1234" i="1"/>
  <c r="C1234" i="1"/>
  <c r="G1233" i="1"/>
  <c r="D1233" i="1"/>
  <c r="C1233" i="1"/>
  <c r="H1233" i="1" s="1"/>
  <c r="G1232" i="1"/>
  <c r="D1232" i="1"/>
  <c r="C1232" i="1"/>
  <c r="D1231" i="1"/>
  <c r="C1231" i="1"/>
  <c r="D1230" i="1"/>
  <c r="C1230" i="1"/>
  <c r="G1229" i="1"/>
  <c r="D1229" i="1"/>
  <c r="C1229" i="1"/>
  <c r="H1229" i="1" s="1"/>
  <c r="G1228" i="1"/>
  <c r="D1228" i="1"/>
  <c r="C1228" i="1"/>
  <c r="D1227" i="1"/>
  <c r="C1227" i="1"/>
  <c r="D1226" i="1"/>
  <c r="C1226" i="1"/>
  <c r="G1225" i="1"/>
  <c r="D1225" i="1"/>
  <c r="C1225" i="1"/>
  <c r="H1225" i="1" s="1"/>
  <c r="G1224" i="1"/>
  <c r="D1224" i="1"/>
  <c r="C1224" i="1"/>
  <c r="D1223" i="1"/>
  <c r="C1223" i="1"/>
  <c r="D1222" i="1"/>
  <c r="G1221" i="1"/>
  <c r="D1221" i="1"/>
  <c r="C1221" i="1"/>
  <c r="H1221" i="1" s="1"/>
  <c r="G1220"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G1160" i="1"/>
  <c r="D1160" i="1"/>
  <c r="C1160" i="1"/>
  <c r="H1160" i="1" s="1"/>
  <c r="D1159" i="1"/>
  <c r="C1159" i="1"/>
  <c r="G1159" i="1" s="1"/>
  <c r="D1158" i="1"/>
  <c r="C1158" i="1"/>
  <c r="H1158" i="1" s="1"/>
  <c r="D1157" i="1"/>
  <c r="G1157" i="1" s="1"/>
  <c r="C1157" i="1"/>
  <c r="D1156" i="1"/>
  <c r="C1156" i="1"/>
  <c r="H1156" i="1" s="1"/>
  <c r="D1155" i="1"/>
  <c r="C1155" i="1"/>
  <c r="G1155" i="1" s="1"/>
  <c r="D1154" i="1"/>
  <c r="C1154" i="1"/>
  <c r="H1154" i="1" s="1"/>
  <c r="D1151" i="1"/>
  <c r="C1151" i="1"/>
  <c r="G1151" i="1" s="1"/>
  <c r="D1150" i="1"/>
  <c r="C1150" i="1"/>
  <c r="H1150" i="1" s="1"/>
  <c r="D1149" i="1"/>
  <c r="G1149" i="1" s="1"/>
  <c r="C1149" i="1"/>
  <c r="D1148" i="1"/>
  <c r="D1147" i="1"/>
  <c r="C1147" i="1"/>
  <c r="G1147" i="1" s="1"/>
  <c r="D1146" i="1"/>
  <c r="C1146" i="1"/>
  <c r="H1146" i="1" s="1"/>
  <c r="D1145" i="1"/>
  <c r="G1145" i="1" s="1"/>
  <c r="C1145" i="1"/>
  <c r="G1144" i="1"/>
  <c r="D1144" i="1"/>
  <c r="C1144" i="1"/>
  <c r="H1144" i="1" s="1"/>
  <c r="D1143" i="1"/>
  <c r="C1143" i="1"/>
  <c r="G1143" i="1" s="1"/>
  <c r="D1142" i="1"/>
  <c r="C1142" i="1"/>
  <c r="H1142" i="1" s="1"/>
  <c r="D1141" i="1"/>
  <c r="G1141" i="1" s="1"/>
  <c r="C1141" i="1"/>
  <c r="G1140" i="1"/>
  <c r="D1140" i="1"/>
  <c r="C1140" i="1"/>
  <c r="H1140" i="1" s="1"/>
  <c r="D1139" i="1"/>
  <c r="C1139" i="1"/>
  <c r="G1139" i="1" s="1"/>
  <c r="D1138" i="1"/>
  <c r="C1138" i="1"/>
  <c r="H1138" i="1" s="1"/>
  <c r="D1137" i="1"/>
  <c r="G1137" i="1" s="1"/>
  <c r="C1137" i="1"/>
  <c r="G1136" i="1"/>
  <c r="D1136" i="1"/>
  <c r="C1136" i="1"/>
  <c r="H1136" i="1" s="1"/>
  <c r="D1135" i="1"/>
  <c r="C1135" i="1"/>
  <c r="G1135" i="1" s="1"/>
  <c r="D1134" i="1"/>
  <c r="C1134" i="1"/>
  <c r="H1134" i="1" s="1"/>
  <c r="D1133" i="1"/>
  <c r="G1133" i="1" s="1"/>
  <c r="C1133" i="1"/>
  <c r="G1132" i="1"/>
  <c r="D1132" i="1"/>
  <c r="C1132" i="1"/>
  <c r="H1132" i="1" s="1"/>
  <c r="D1131" i="1"/>
  <c r="C1131" i="1"/>
  <c r="G1131" i="1" s="1"/>
  <c r="D1130" i="1"/>
  <c r="C1130" i="1"/>
  <c r="H1130" i="1" s="1"/>
  <c r="D1129" i="1"/>
  <c r="G1129" i="1" s="1"/>
  <c r="C1129" i="1"/>
  <c r="G1128" i="1"/>
  <c r="D1128" i="1"/>
  <c r="C1128" i="1"/>
  <c r="H1128" i="1" s="1"/>
  <c r="D1127" i="1"/>
  <c r="C1127" i="1"/>
  <c r="G1127" i="1" s="1"/>
  <c r="D1126" i="1"/>
  <c r="C1126" i="1"/>
  <c r="H1126" i="1" s="1"/>
  <c r="D1125" i="1"/>
  <c r="G1125" i="1" s="1"/>
  <c r="C1125" i="1"/>
  <c r="D1124" i="1"/>
  <c r="D1123" i="1"/>
  <c r="C1123" i="1"/>
  <c r="G1123" i="1" s="1"/>
  <c r="D1122" i="1"/>
  <c r="C1122" i="1"/>
  <c r="H1122" i="1" s="1"/>
  <c r="D1121" i="1"/>
  <c r="G1121" i="1" s="1"/>
  <c r="C1121" i="1"/>
  <c r="G1120" i="1"/>
  <c r="D1120" i="1"/>
  <c r="C1120" i="1"/>
  <c r="H1120" i="1" s="1"/>
  <c r="D1119" i="1"/>
  <c r="C1119" i="1"/>
  <c r="G1119" i="1" s="1"/>
  <c r="D1118" i="1"/>
  <c r="C1118" i="1"/>
  <c r="H1118" i="1" s="1"/>
  <c r="D1117" i="1"/>
  <c r="G1117" i="1" s="1"/>
  <c r="C1117" i="1"/>
  <c r="G1116" i="1"/>
  <c r="D1116" i="1"/>
  <c r="C1116" i="1"/>
  <c r="H1116" i="1" s="1"/>
  <c r="D1115" i="1"/>
  <c r="C1115" i="1"/>
  <c r="G1115" i="1" s="1"/>
  <c r="D1114" i="1"/>
  <c r="C1114" i="1"/>
  <c r="H1114" i="1" s="1"/>
  <c r="D1113" i="1"/>
  <c r="G1113" i="1" s="1"/>
  <c r="C1113" i="1"/>
  <c r="D1112" i="1"/>
  <c r="D1111" i="1"/>
  <c r="C1111" i="1"/>
  <c r="G1111" i="1" s="1"/>
  <c r="D1110" i="1"/>
  <c r="C1110" i="1"/>
  <c r="H1110" i="1" s="1"/>
  <c r="D1109" i="1"/>
  <c r="G1109" i="1" s="1"/>
  <c r="C1109" i="1"/>
  <c r="G1108" i="1"/>
  <c r="D1108" i="1"/>
  <c r="C1108" i="1"/>
  <c r="H1108" i="1" s="1"/>
  <c r="D1107" i="1"/>
  <c r="C1107" i="1"/>
  <c r="G1107" i="1" s="1"/>
  <c r="D1106" i="1"/>
  <c r="C1106" i="1"/>
  <c r="H1106" i="1" s="1"/>
  <c r="D1105" i="1"/>
  <c r="G1105" i="1" s="1"/>
  <c r="C1105" i="1"/>
  <c r="G1104" i="1"/>
  <c r="D1104" i="1"/>
  <c r="C1104" i="1"/>
  <c r="H1104" i="1" s="1"/>
  <c r="D1103" i="1"/>
  <c r="C1103" i="1"/>
  <c r="G1103" i="1" s="1"/>
  <c r="D1102" i="1"/>
  <c r="C1102" i="1"/>
  <c r="H1102" i="1" s="1"/>
  <c r="D1101" i="1"/>
  <c r="G1101" i="1" s="1"/>
  <c r="C1101" i="1"/>
  <c r="G1100" i="1"/>
  <c r="D1100" i="1"/>
  <c r="C1100" i="1"/>
  <c r="H1100" i="1" s="1"/>
  <c r="D1099" i="1"/>
  <c r="C1099" i="1"/>
  <c r="G1099" i="1" s="1"/>
  <c r="D1098" i="1"/>
  <c r="C1098" i="1"/>
  <c r="H1098" i="1" s="1"/>
  <c r="D1097" i="1"/>
  <c r="G1097" i="1" s="1"/>
  <c r="C1097" i="1"/>
  <c r="G1096" i="1"/>
  <c r="D1096" i="1"/>
  <c r="C1096" i="1"/>
  <c r="H1096" i="1" s="1"/>
  <c r="D1095" i="1"/>
  <c r="C1095" i="1"/>
  <c r="G1095" i="1" s="1"/>
  <c r="D1094" i="1"/>
  <c r="C1094" i="1"/>
  <c r="H1094" i="1" s="1"/>
  <c r="D1093" i="1"/>
  <c r="G1093" i="1" s="1"/>
  <c r="C1093" i="1"/>
  <c r="G1092" i="1"/>
  <c r="D1092" i="1"/>
  <c r="C1092" i="1"/>
  <c r="H1092" i="1" s="1"/>
  <c r="D1091" i="1"/>
  <c r="C1091" i="1"/>
  <c r="G1091" i="1" s="1"/>
  <c r="D1090" i="1"/>
  <c r="C1090" i="1"/>
  <c r="H1090" i="1" s="1"/>
  <c r="D1089" i="1"/>
  <c r="G1089" i="1" s="1"/>
  <c r="C1089" i="1"/>
  <c r="G1088" i="1"/>
  <c r="D1088" i="1"/>
  <c r="C1088" i="1"/>
  <c r="H1088" i="1" s="1"/>
  <c r="D1087" i="1"/>
  <c r="C1087" i="1"/>
  <c r="G1087" i="1" s="1"/>
  <c r="D1086" i="1"/>
  <c r="C1086" i="1"/>
  <c r="H1086" i="1" s="1"/>
  <c r="D1085" i="1"/>
  <c r="G1085" i="1" s="1"/>
  <c r="C1085" i="1"/>
  <c r="G1084" i="1"/>
  <c r="D1084" i="1"/>
  <c r="C1084" i="1"/>
  <c r="H1084" i="1" s="1"/>
  <c r="D1083" i="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6"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D1005" i="1"/>
  <c r="H1005" i="1" s="1"/>
  <c r="C1005" i="1"/>
  <c r="G1005" i="1" s="1"/>
  <c r="D1004" i="1"/>
  <c r="H1004" i="1" s="1"/>
  <c r="C1004" i="1"/>
  <c r="D1003" i="1"/>
  <c r="H1003" i="1" s="1"/>
  <c r="C1003" i="1"/>
  <c r="G1003" i="1" s="1"/>
  <c r="D1002" i="1"/>
  <c r="H1002" i="1" s="1"/>
  <c r="C1002" i="1"/>
  <c r="D1001" i="1"/>
  <c r="H1001" i="1" s="1"/>
  <c r="C1001" i="1"/>
  <c r="G1001" i="1" s="1"/>
  <c r="D1000" i="1"/>
  <c r="H1000" i="1" s="1"/>
  <c r="C1000" i="1"/>
  <c r="D999" i="1"/>
  <c r="H999" i="1" s="1"/>
  <c r="C999" i="1"/>
  <c r="G999" i="1" s="1"/>
  <c r="D998" i="1"/>
  <c r="C998" i="1"/>
  <c r="D997" i="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H904" i="1"/>
  <c r="D904" i="1"/>
  <c r="C904" i="1"/>
  <c r="D903" i="1"/>
  <c r="H903" i="1" s="1"/>
  <c r="C903" i="1"/>
  <c r="D902" i="1"/>
  <c r="H902" i="1" s="1"/>
  <c r="C902" i="1"/>
  <c r="G902" i="1" s="1"/>
  <c r="H901" i="1"/>
  <c r="D901" i="1"/>
  <c r="C901" i="1"/>
  <c r="G901" i="1" s="1"/>
  <c r="H900" i="1"/>
  <c r="D900" i="1"/>
  <c r="C900" i="1"/>
  <c r="D899" i="1"/>
  <c r="H899" i="1" s="1"/>
  <c r="C899" i="1"/>
  <c r="D898" i="1"/>
  <c r="H898" i="1" s="1"/>
  <c r="C898" i="1"/>
  <c r="G898" i="1" s="1"/>
  <c r="H897" i="1"/>
  <c r="D897" i="1"/>
  <c r="C897" i="1"/>
  <c r="G897" i="1" s="1"/>
  <c r="H896" i="1"/>
  <c r="D896" i="1"/>
  <c r="C896" i="1"/>
  <c r="D895" i="1"/>
  <c r="H895" i="1" s="1"/>
  <c r="C895" i="1"/>
  <c r="D894" i="1"/>
  <c r="H894" i="1" s="1"/>
  <c r="C894" i="1"/>
  <c r="G894" i="1" s="1"/>
  <c r="H893" i="1"/>
  <c r="D893" i="1"/>
  <c r="C893" i="1"/>
  <c r="G893" i="1" s="1"/>
  <c r="H892" i="1"/>
  <c r="D892" i="1"/>
  <c r="C892" i="1"/>
  <c r="D891" i="1"/>
  <c r="H891" i="1" s="1"/>
  <c r="C891" i="1"/>
  <c r="D890" i="1"/>
  <c r="H890" i="1" s="1"/>
  <c r="C890" i="1"/>
  <c r="G890" i="1" s="1"/>
  <c r="H889" i="1"/>
  <c r="D889" i="1"/>
  <c r="C889" i="1"/>
  <c r="G889" i="1" s="1"/>
  <c r="H888" i="1"/>
  <c r="D888" i="1"/>
  <c r="C888" i="1"/>
  <c r="D887" i="1"/>
  <c r="H887" i="1" s="1"/>
  <c r="C887" i="1"/>
  <c r="D886" i="1"/>
  <c r="H886" i="1" s="1"/>
  <c r="C886" i="1"/>
  <c r="G886" i="1" s="1"/>
  <c r="H885" i="1"/>
  <c r="D885" i="1"/>
  <c r="C885" i="1"/>
  <c r="G885" i="1" s="1"/>
  <c r="H884" i="1"/>
  <c r="D884" i="1"/>
  <c r="C884" i="1"/>
  <c r="D883" i="1"/>
  <c r="H883" i="1" s="1"/>
  <c r="C883" i="1"/>
  <c r="D882" i="1"/>
  <c r="H882" i="1" s="1"/>
  <c r="C882" i="1"/>
  <c r="G882" i="1" s="1"/>
  <c r="H881" i="1"/>
  <c r="D881" i="1"/>
  <c r="C881" i="1"/>
  <c r="G881" i="1" s="1"/>
  <c r="H880" i="1"/>
  <c r="D880" i="1"/>
  <c r="C880" i="1"/>
  <c r="D879" i="1"/>
  <c r="H879" i="1" s="1"/>
  <c r="C879" i="1"/>
  <c r="D878" i="1"/>
  <c r="H878" i="1" s="1"/>
  <c r="C878" i="1"/>
  <c r="G878" i="1" s="1"/>
  <c r="H877" i="1"/>
  <c r="D877" i="1"/>
  <c r="C877" i="1"/>
  <c r="G877" i="1" s="1"/>
  <c r="H876" i="1"/>
  <c r="D876" i="1"/>
  <c r="C876" i="1"/>
  <c r="D875" i="1"/>
  <c r="H875" i="1" s="1"/>
  <c r="C875" i="1"/>
  <c r="D874" i="1"/>
  <c r="H874" i="1" s="1"/>
  <c r="C874" i="1"/>
  <c r="G874" i="1" s="1"/>
  <c r="H873" i="1"/>
  <c r="D873" i="1"/>
  <c r="C873" i="1"/>
  <c r="G873" i="1" s="1"/>
  <c r="H872" i="1"/>
  <c r="D872" i="1"/>
  <c r="C872" i="1"/>
  <c r="D871" i="1"/>
  <c r="H871" i="1" s="1"/>
  <c r="C871" i="1"/>
  <c r="D870" i="1"/>
  <c r="H870" i="1" s="1"/>
  <c r="C870" i="1"/>
  <c r="G870" i="1" s="1"/>
  <c r="H869" i="1"/>
  <c r="D869" i="1"/>
  <c r="C869" i="1"/>
  <c r="G869" i="1" s="1"/>
  <c r="H868" i="1"/>
  <c r="D868" i="1"/>
  <c r="C868" i="1"/>
  <c r="D867" i="1"/>
  <c r="H867" i="1" s="1"/>
  <c r="C867" i="1"/>
  <c r="D866" i="1"/>
  <c r="H866" i="1" s="1"/>
  <c r="C866" i="1"/>
  <c r="G866" i="1" s="1"/>
  <c r="H865" i="1"/>
  <c r="D865" i="1"/>
  <c r="C865" i="1"/>
  <c r="G865" i="1" s="1"/>
  <c r="H864" i="1"/>
  <c r="D864" i="1"/>
  <c r="C864" i="1"/>
  <c r="D863" i="1"/>
  <c r="H863" i="1" s="1"/>
  <c r="C863" i="1"/>
  <c r="D862" i="1"/>
  <c r="C862" i="1"/>
  <c r="G862" i="1" s="1"/>
  <c r="D861" i="1"/>
  <c r="C861" i="1"/>
  <c r="G861" i="1" s="1"/>
  <c r="H860" i="1"/>
  <c r="D860" i="1"/>
  <c r="C860" i="1"/>
  <c r="D859" i="1"/>
  <c r="H859" i="1" s="1"/>
  <c r="C859" i="1"/>
  <c r="D858" i="1"/>
  <c r="C858" i="1"/>
  <c r="G858" i="1" s="1"/>
  <c r="D857" i="1"/>
  <c r="C857" i="1"/>
  <c r="G857" i="1" s="1"/>
  <c r="H856" i="1"/>
  <c r="D856" i="1"/>
  <c r="C856" i="1"/>
  <c r="D855" i="1"/>
  <c r="H855" i="1" s="1"/>
  <c r="C855" i="1"/>
  <c r="D854" i="1"/>
  <c r="C854" i="1"/>
  <c r="G854" i="1" s="1"/>
  <c r="D853" i="1"/>
  <c r="C853" i="1"/>
  <c r="G853" i="1" s="1"/>
  <c r="H852" i="1"/>
  <c r="D852" i="1"/>
  <c r="C852" i="1"/>
  <c r="D851" i="1"/>
  <c r="H851" i="1" s="1"/>
  <c r="C851" i="1"/>
  <c r="D850" i="1"/>
  <c r="C850" i="1"/>
  <c r="G850" i="1" s="1"/>
  <c r="D849" i="1"/>
  <c r="C849" i="1"/>
  <c r="G849" i="1" s="1"/>
  <c r="H848" i="1"/>
  <c r="D848" i="1"/>
  <c r="C848" i="1"/>
  <c r="D847" i="1"/>
  <c r="H847" i="1" s="1"/>
  <c r="C847" i="1"/>
  <c r="D846" i="1"/>
  <c r="C846" i="1"/>
  <c r="G846" i="1" s="1"/>
  <c r="D845" i="1"/>
  <c r="C845" i="1"/>
  <c r="G845" i="1" s="1"/>
  <c r="H844" i="1"/>
  <c r="D844" i="1"/>
  <c r="C844" i="1"/>
  <c r="D843" i="1"/>
  <c r="H843" i="1" s="1"/>
  <c r="C843" i="1"/>
  <c r="D842" i="1"/>
  <c r="C842" i="1"/>
  <c r="G842" i="1" s="1"/>
  <c r="D841" i="1"/>
  <c r="C841" i="1"/>
  <c r="G841" i="1" s="1"/>
  <c r="H840" i="1"/>
  <c r="D840" i="1"/>
  <c r="C840" i="1"/>
  <c r="D839" i="1"/>
  <c r="H839" i="1" s="1"/>
  <c r="C839" i="1"/>
  <c r="D838" i="1"/>
  <c r="C838" i="1"/>
  <c r="G838" i="1" s="1"/>
  <c r="D837" i="1"/>
  <c r="C837" i="1"/>
  <c r="G837" i="1" s="1"/>
  <c r="H836" i="1"/>
  <c r="D836" i="1"/>
  <c r="C836" i="1"/>
  <c r="D835" i="1"/>
  <c r="H835" i="1" s="1"/>
  <c r="C835" i="1"/>
  <c r="D834" i="1"/>
  <c r="C834" i="1"/>
  <c r="G834" i="1" s="1"/>
  <c r="D833" i="1"/>
  <c r="C833" i="1"/>
  <c r="G833" i="1" s="1"/>
  <c r="H832" i="1"/>
  <c r="D832" i="1"/>
  <c r="C832" i="1"/>
  <c r="D831" i="1"/>
  <c r="H831" i="1" s="1"/>
  <c r="C831" i="1"/>
  <c r="D830" i="1"/>
  <c r="C830" i="1"/>
  <c r="G830" i="1" s="1"/>
  <c r="D829" i="1"/>
  <c r="C829" i="1"/>
  <c r="G829" i="1" s="1"/>
  <c r="H828" i="1"/>
  <c r="D828" i="1"/>
  <c r="C828" i="1"/>
  <c r="D827" i="1"/>
  <c r="H827" i="1" s="1"/>
  <c r="C827" i="1"/>
  <c r="D826" i="1"/>
  <c r="C826" i="1"/>
  <c r="G826" i="1" s="1"/>
  <c r="D825" i="1"/>
  <c r="C825" i="1"/>
  <c r="G825" i="1" s="1"/>
  <c r="H824" i="1"/>
  <c r="D824" i="1"/>
  <c r="C824" i="1"/>
  <c r="D823" i="1"/>
  <c r="H823" i="1" s="1"/>
  <c r="C823" i="1"/>
  <c r="D822" i="1"/>
  <c r="C822" i="1"/>
  <c r="G822" i="1" s="1"/>
  <c r="D821" i="1"/>
  <c r="C821" i="1"/>
  <c r="G821" i="1" s="1"/>
  <c r="H820" i="1"/>
  <c r="D820" i="1"/>
  <c r="C820" i="1"/>
  <c r="D819" i="1"/>
  <c r="H819" i="1" s="1"/>
  <c r="C819" i="1"/>
  <c r="D818" i="1"/>
  <c r="C818" i="1"/>
  <c r="G818" i="1" s="1"/>
  <c r="D817" i="1"/>
  <c r="C817" i="1"/>
  <c r="G817" i="1" s="1"/>
  <c r="H816" i="1"/>
  <c r="D816" i="1"/>
  <c r="C816" i="1"/>
  <c r="D815" i="1"/>
  <c r="H815" i="1" s="1"/>
  <c r="C815" i="1"/>
  <c r="D814" i="1"/>
  <c r="C814" i="1"/>
  <c r="G814" i="1" s="1"/>
  <c r="D813" i="1"/>
  <c r="C813" i="1"/>
  <c r="G813" i="1" s="1"/>
  <c r="H812" i="1"/>
  <c r="D812" i="1"/>
  <c r="C812" i="1"/>
  <c r="D811" i="1"/>
  <c r="H811" i="1" s="1"/>
  <c r="C811" i="1"/>
  <c r="D810" i="1"/>
  <c r="C810" i="1"/>
  <c r="G810" i="1" s="1"/>
  <c r="D809" i="1"/>
  <c r="C809" i="1"/>
  <c r="G809" i="1" s="1"/>
  <c r="H808" i="1"/>
  <c r="D808" i="1"/>
  <c r="C808" i="1"/>
  <c r="D807" i="1"/>
  <c r="H807" i="1" s="1"/>
  <c r="C807" i="1"/>
  <c r="D806" i="1"/>
  <c r="C806" i="1"/>
  <c r="G806" i="1" s="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H718" i="1" s="1"/>
  <c r="C718" i="1"/>
  <c r="D717" i="1"/>
  <c r="C717" i="1"/>
  <c r="G717" i="1" s="1"/>
  <c r="D716" i="1"/>
  <c r="C716" i="1"/>
  <c r="G716" i="1" s="1"/>
  <c r="D715" i="1"/>
  <c r="H715" i="1" s="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D645" i="1"/>
  <c r="D644" i="1"/>
  <c r="C644" i="1"/>
  <c r="G644" i="1" s="1"/>
  <c r="D643" i="1"/>
  <c r="C643" i="1"/>
  <c r="G643" i="1" s="1"/>
  <c r="H642" i="1"/>
  <c r="D642" i="1"/>
  <c r="C642" i="1"/>
  <c r="G642" i="1" s="1"/>
  <c r="D641" i="1"/>
  <c r="C641"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H619" i="1"/>
  <c r="D619" i="1"/>
  <c r="C619" i="1"/>
  <c r="G619" i="1" s="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D194" i="1"/>
  <c r="G194" i="1" s="1"/>
  <c r="C194" i="1"/>
  <c r="D193" i="1"/>
  <c r="G193" i="1" s="1"/>
  <c r="C193" i="1"/>
  <c r="D191" i="1"/>
  <c r="C191" i="1"/>
  <c r="H190" i="1"/>
  <c r="G190" i="1"/>
  <c r="D190" i="1"/>
  <c r="C190" i="1"/>
  <c r="H189" i="1"/>
  <c r="G189" i="1"/>
  <c r="D189" i="1"/>
  <c r="C189" i="1"/>
  <c r="H188" i="1"/>
  <c r="G188" i="1"/>
  <c r="D188" i="1"/>
  <c r="C188" i="1"/>
  <c r="H187" i="1"/>
  <c r="G187" i="1"/>
  <c r="D187" i="1"/>
  <c r="C187" i="1"/>
  <c r="H186" i="1"/>
  <c r="G186" i="1"/>
  <c r="D186" i="1"/>
  <c r="C186" i="1"/>
  <c r="D185" i="1"/>
  <c r="G185" i="1" s="1"/>
  <c r="C185" i="1"/>
  <c r="H185" i="1" s="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D153" i="1"/>
  <c r="G153" i="1" s="1"/>
  <c r="C153" i="1"/>
  <c r="H152" i="1"/>
  <c r="G152" i="1"/>
  <c r="D152" i="1"/>
  <c r="C152" i="1"/>
  <c r="H151" i="1"/>
  <c r="G151" i="1"/>
  <c r="D151" i="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G131" i="1" s="1"/>
  <c r="C131" i="1"/>
  <c r="H131" i="1" s="1"/>
  <c r="G130" i="1"/>
  <c r="D130" i="1"/>
  <c r="C130" i="1"/>
  <c r="H130" i="1" s="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83" i="9" l="1"/>
  <c r="B283" i="9" s="1"/>
  <c r="F214" i="9"/>
  <c r="B214" i="9" s="1"/>
  <c r="B216" i="9"/>
  <c r="E284" i="9"/>
  <c r="B284" i="9" s="1"/>
  <c r="G1576" i="1"/>
  <c r="G1503" i="1"/>
  <c r="C1483" i="1"/>
  <c r="H1483" i="1" s="1"/>
  <c r="G1483" i="1"/>
  <c r="H193" i="1"/>
  <c r="E47" i="9"/>
  <c r="H153" i="1"/>
  <c r="H148" i="1"/>
  <c r="G148" i="1"/>
  <c r="G1499" i="1"/>
  <c r="G998" i="1"/>
  <c r="G1000" i="1"/>
  <c r="G1002" i="1"/>
  <c r="G1004" i="1"/>
  <c r="G1006" i="1"/>
  <c r="E12" i="5"/>
  <c r="D990" i="1" s="1"/>
  <c r="G718" i="1"/>
  <c r="G641" i="1"/>
  <c r="G206" i="1"/>
  <c r="H206" i="1"/>
  <c r="E196" i="4"/>
  <c r="D192" i="1" s="1"/>
  <c r="F210" i="4"/>
  <c r="H184" i="1"/>
  <c r="H191" i="1"/>
  <c r="F221" i="9"/>
  <c r="B221" i="9" s="1"/>
  <c r="F163" i="4"/>
  <c r="F177" i="4"/>
  <c r="E43" i="9"/>
  <c r="B43" i="9" s="1"/>
  <c r="F134" i="4"/>
  <c r="H129" i="1"/>
  <c r="E6" i="4"/>
  <c r="D2" i="1" s="1"/>
  <c r="G1480" i="1"/>
  <c r="G1437" i="1"/>
  <c r="H1437" i="1"/>
  <c r="G1156" i="1"/>
  <c r="C1148" i="1"/>
  <c r="H997" i="1"/>
  <c r="H998" i="1"/>
  <c r="H717" i="1"/>
  <c r="H716" i="1"/>
  <c r="G645" i="1"/>
  <c r="H645" i="1"/>
  <c r="H644" i="1"/>
  <c r="F652" i="4"/>
  <c r="H643" i="1"/>
  <c r="H641" i="1"/>
  <c r="G191" i="1"/>
  <c r="E45" i="9"/>
  <c r="B45" i="9" s="1"/>
  <c r="F219" i="9"/>
  <c r="B219" i="9" s="1"/>
  <c r="C159"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G868" i="1"/>
  <c r="G872" i="1"/>
  <c r="G876" i="1"/>
  <c r="G880" i="1"/>
  <c r="G884" i="1"/>
  <c r="G888" i="1"/>
  <c r="G892" i="1"/>
  <c r="G896" i="1"/>
  <c r="G900" i="1"/>
  <c r="G904"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G867" i="1"/>
  <c r="G871" i="1"/>
  <c r="G875" i="1"/>
  <c r="G879" i="1"/>
  <c r="G883" i="1"/>
  <c r="G887" i="1"/>
  <c r="G891" i="1"/>
  <c r="G895" i="1"/>
  <c r="G899" i="1"/>
  <c r="G903" i="1"/>
  <c r="H1085" i="1"/>
  <c r="H1089" i="1"/>
  <c r="H1093" i="1"/>
  <c r="H1097" i="1"/>
  <c r="H1101" i="1"/>
  <c r="H1105" i="1"/>
  <c r="H1109" i="1"/>
  <c r="H1113" i="1"/>
  <c r="H1117" i="1"/>
  <c r="H1121" i="1"/>
  <c r="H1125" i="1"/>
  <c r="H1129" i="1"/>
  <c r="H1133" i="1"/>
  <c r="H1137" i="1"/>
  <c r="H1141" i="1"/>
  <c r="H1145" i="1"/>
  <c r="H1149" i="1"/>
  <c r="H1157" i="1"/>
  <c r="H1161" i="1"/>
  <c r="G1161" i="1"/>
  <c r="H1163" i="1"/>
  <c r="G1163" i="1"/>
  <c r="H1165" i="1"/>
  <c r="G1165" i="1"/>
  <c r="H1169" i="1"/>
  <c r="G1169" i="1"/>
  <c r="H1171" i="1"/>
  <c r="G1171" i="1"/>
  <c r="H1173" i="1"/>
  <c r="G1173" i="1"/>
  <c r="H1175" i="1"/>
  <c r="G1175" i="1"/>
  <c r="H1177" i="1"/>
  <c r="G1177" i="1"/>
  <c r="H1179" i="1"/>
  <c r="G1179" i="1"/>
  <c r="H1181" i="1"/>
  <c r="G1181" i="1"/>
  <c r="H1183" i="1"/>
  <c r="G1183" i="1"/>
  <c r="H1185" i="1"/>
  <c r="H1187" i="1"/>
  <c r="H1189" i="1"/>
  <c r="H1191" i="1"/>
  <c r="H1193" i="1"/>
  <c r="H1195" i="1"/>
  <c r="H1197" i="1"/>
  <c r="H1199" i="1"/>
  <c r="H1201" i="1"/>
  <c r="H1203" i="1"/>
  <c r="H1205" i="1"/>
  <c r="H1207" i="1"/>
  <c r="H1209" i="1"/>
  <c r="H1211" i="1"/>
  <c r="H1213" i="1"/>
  <c r="H1216" i="1"/>
  <c r="H1218" i="1"/>
  <c r="G1223" i="1"/>
  <c r="H1226" i="1"/>
  <c r="G1226" i="1"/>
  <c r="G1231" i="1"/>
  <c r="H1234" i="1"/>
  <c r="G1234" i="1"/>
  <c r="G1086" i="1"/>
  <c r="G1090" i="1"/>
  <c r="G1094" i="1"/>
  <c r="G1098" i="1"/>
  <c r="G1102" i="1"/>
  <c r="G1106" i="1"/>
  <c r="G1110" i="1"/>
  <c r="G1114" i="1"/>
  <c r="G1118" i="1"/>
  <c r="G1122" i="1"/>
  <c r="G1126" i="1"/>
  <c r="G1130" i="1"/>
  <c r="G1134" i="1"/>
  <c r="G1138" i="1"/>
  <c r="G1142" i="1"/>
  <c r="G1146" i="1"/>
  <c r="G1150" i="1"/>
  <c r="G1154" i="1"/>
  <c r="G1158"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083" i="1"/>
  <c r="H1087" i="1"/>
  <c r="H1091" i="1"/>
  <c r="H1095" i="1"/>
  <c r="H1099" i="1"/>
  <c r="H1103" i="1"/>
  <c r="H1107" i="1"/>
  <c r="H1111" i="1"/>
  <c r="H1115" i="1"/>
  <c r="H1119" i="1"/>
  <c r="H1123" i="1"/>
  <c r="H1127" i="1"/>
  <c r="H1131" i="1"/>
  <c r="H1135" i="1"/>
  <c r="H1139" i="1"/>
  <c r="H1143" i="1"/>
  <c r="H1147" i="1"/>
  <c r="H1151" i="1"/>
  <c r="H1155" i="1"/>
  <c r="H1159"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H1186" i="1"/>
  <c r="H1188" i="1"/>
  <c r="H1190" i="1"/>
  <c r="H1192" i="1"/>
  <c r="H1194" i="1"/>
  <c r="H1196" i="1"/>
  <c r="H1198" i="1"/>
  <c r="H1200" i="1"/>
  <c r="H1202" i="1"/>
  <c r="H1204" i="1"/>
  <c r="H1206" i="1"/>
  <c r="H1208" i="1"/>
  <c r="H1210" i="1"/>
  <c r="H1212" i="1"/>
  <c r="H1217" i="1"/>
  <c r="G1219" i="1"/>
  <c r="G1227" i="1"/>
  <c r="H1230" i="1"/>
  <c r="G1230"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H1220" i="1"/>
  <c r="H1224" i="1"/>
  <c r="H1228" i="1"/>
  <c r="H1232" i="1"/>
  <c r="H1236"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H1303" i="1"/>
  <c r="H1305" i="1"/>
  <c r="H1307" i="1"/>
  <c r="H1309" i="1"/>
  <c r="H1311" i="1"/>
  <c r="H1313" i="1"/>
  <c r="H1315" i="1"/>
  <c r="H1317" i="1"/>
  <c r="H1319" i="1"/>
  <c r="H1321" i="1"/>
  <c r="H1323" i="1"/>
  <c r="H1325" i="1"/>
  <c r="H1327" i="1"/>
  <c r="H1219" i="1"/>
  <c r="H1223" i="1"/>
  <c r="H1227" i="1"/>
  <c r="H1231" i="1"/>
  <c r="H1330" i="1"/>
  <c r="H1332" i="1"/>
  <c r="H1334" i="1"/>
  <c r="H1336" i="1"/>
  <c r="H1338" i="1"/>
  <c r="H1340" i="1"/>
  <c r="H1342" i="1"/>
  <c r="H1344" i="1"/>
  <c r="G1439" i="1"/>
  <c r="J1439" i="1"/>
  <c r="H1440" i="1"/>
  <c r="G1441" i="1"/>
  <c r="J1441" i="1"/>
  <c r="H1442" i="1"/>
  <c r="G1443" i="1"/>
  <c r="I1443" i="1" s="1"/>
  <c r="J1443" i="1"/>
  <c r="H1444" i="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J1477" i="1"/>
  <c r="H1477" i="1"/>
  <c r="G1477" i="1"/>
  <c r="J1474" i="1"/>
  <c r="H1474" i="1"/>
  <c r="G1474" i="1"/>
  <c r="I1474"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H1352" i="1"/>
  <c r="H1356" i="1"/>
  <c r="H1360" i="1"/>
  <c r="H1364" i="1"/>
  <c r="H1368" i="1"/>
  <c r="H1372" i="1"/>
  <c r="H1376" i="1"/>
  <c r="H1380" i="1"/>
  <c r="H1384" i="1"/>
  <c r="H1388" i="1"/>
  <c r="H1392" i="1"/>
  <c r="H1396" i="1"/>
  <c r="H1400" i="1"/>
  <c r="H1404" i="1"/>
  <c r="H1412" i="1"/>
  <c r="H1416" i="1"/>
  <c r="H1420" i="1"/>
  <c r="H1424" i="1"/>
  <c r="H1428" i="1"/>
  <c r="H1432" i="1"/>
  <c r="H1439" i="1"/>
  <c r="G1440" i="1"/>
  <c r="I1440" i="1" s="1"/>
  <c r="H1441" i="1"/>
  <c r="G1442" i="1"/>
  <c r="I1442" i="1" s="1"/>
  <c r="H1443" i="1"/>
  <c r="G1444" i="1"/>
  <c r="I1444" i="1" s="1"/>
  <c r="H1445" i="1"/>
  <c r="I1446" i="1"/>
  <c r="I1448" i="1"/>
  <c r="I1450" i="1"/>
  <c r="I1452" i="1"/>
  <c r="H1454" i="1"/>
  <c r="G1454" i="1"/>
  <c r="I1456" i="1"/>
  <c r="I1458" i="1"/>
  <c r="I1460" i="1"/>
  <c r="H1462" i="1"/>
  <c r="G1462" i="1"/>
  <c r="I1462" i="1" s="1"/>
  <c r="H1464" i="1"/>
  <c r="G1464" i="1"/>
  <c r="H1466" i="1"/>
  <c r="G1466" i="1"/>
  <c r="I1466" i="1" s="1"/>
  <c r="H1468" i="1"/>
  <c r="G1468" i="1"/>
  <c r="J1472" i="1"/>
  <c r="H1472" i="1"/>
  <c r="G1472" i="1"/>
  <c r="G1482" i="1"/>
  <c r="H1482" i="1"/>
  <c r="G1486" i="1"/>
  <c r="H1486" i="1"/>
  <c r="G1490" i="1"/>
  <c r="H1490" i="1"/>
  <c r="G1494" i="1"/>
  <c r="H1494" i="1"/>
  <c r="G1498" i="1"/>
  <c r="H1498" i="1"/>
  <c r="G1502" i="1"/>
  <c r="H1502" i="1"/>
  <c r="G1506" i="1"/>
  <c r="H1506" i="1"/>
  <c r="G1510" i="1"/>
  <c r="H1510" i="1"/>
  <c r="G1514" i="1"/>
  <c r="H1514" i="1"/>
  <c r="H1355" i="1"/>
  <c r="H1359" i="1"/>
  <c r="H1363" i="1"/>
  <c r="H1367" i="1"/>
  <c r="H1371" i="1"/>
  <c r="H1375" i="1"/>
  <c r="H1379" i="1"/>
  <c r="H1387" i="1"/>
  <c r="H1391" i="1"/>
  <c r="H1395" i="1"/>
  <c r="H1399" i="1"/>
  <c r="H1403" i="1"/>
  <c r="H1407" i="1"/>
  <c r="H1411" i="1"/>
  <c r="H1415" i="1"/>
  <c r="H1419" i="1"/>
  <c r="H1423" i="1"/>
  <c r="H1427" i="1"/>
  <c r="H1431" i="1"/>
  <c r="H1438" i="1"/>
  <c r="J1449" i="1"/>
  <c r="J1451" i="1"/>
  <c r="J1455" i="1"/>
  <c r="J1457" i="1"/>
  <c r="J1459" i="1"/>
  <c r="J1479" i="1"/>
  <c r="H1479" i="1"/>
  <c r="G1479" i="1"/>
  <c r="E298" i="4"/>
  <c r="E412" i="4" s="1"/>
  <c r="E350" i="4"/>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24" i="4"/>
  <c r="D196" i="4"/>
  <c r="F312" i="4"/>
  <c r="D311" i="4"/>
  <c r="D396" i="4"/>
  <c r="G20" i="9"/>
  <c r="H20" i="9"/>
  <c r="F152" i="4"/>
  <c r="F225" i="4"/>
  <c r="D224" i="4"/>
  <c r="F253" i="4"/>
  <c r="D252" i="4"/>
  <c r="D263" i="4"/>
  <c r="F268" i="4"/>
  <c r="D644" i="4"/>
  <c r="F417" i="4"/>
  <c r="D50" i="4"/>
  <c r="E151" i="4"/>
  <c r="E363" i="4"/>
  <c r="D358" i="1" s="1"/>
  <c r="E643" i="4"/>
  <c r="D637" i="1" s="1"/>
  <c r="E644" i="4"/>
  <c r="D638" i="1" s="1"/>
  <c r="E528" i="4"/>
  <c r="F83" i="4"/>
  <c r="D82" i="4"/>
  <c r="F107" i="4"/>
  <c r="D106" i="4"/>
  <c r="E311" i="4"/>
  <c r="D306" i="1" s="1"/>
  <c r="F364" i="4"/>
  <c r="D363" i="4"/>
  <c r="D643" i="4"/>
  <c r="F416" i="4"/>
  <c r="D421" i="4"/>
  <c r="G287" i="9"/>
  <c r="E287" i="9" s="1"/>
  <c r="B287" i="9" s="1"/>
  <c r="D146" i="5"/>
  <c r="F149" i="5"/>
  <c r="F191" i="5"/>
  <c r="D190" i="5"/>
  <c r="F239" i="5"/>
  <c r="D238" i="5"/>
  <c r="F259" i="5"/>
  <c r="D258" i="5"/>
  <c r="F6" i="6"/>
  <c r="D5" i="6"/>
  <c r="F90" i="6"/>
  <c r="D89" i="6"/>
  <c r="F466" i="4"/>
  <c r="D472" i="4"/>
  <c r="D484" i="4"/>
  <c r="D12" i="5"/>
  <c r="D7" i="5" s="1"/>
  <c r="D69" i="5"/>
  <c r="D78" i="5"/>
  <c r="D245" i="5"/>
  <c r="F250" i="5"/>
  <c r="D5" i="7"/>
  <c r="D529" i="4"/>
  <c r="F585" i="4"/>
  <c r="D593" i="4"/>
  <c r="E142" i="9"/>
  <c r="B142" i="9" s="1"/>
  <c r="G286" i="9"/>
  <c r="E286" i="9" s="1"/>
  <c r="B286" i="9" s="1"/>
  <c r="D87" i="5"/>
  <c r="D134" i="5"/>
  <c r="G292" i="9"/>
  <c r="E292" i="9" s="1"/>
  <c r="B292" i="9" s="1"/>
  <c r="F206" i="5"/>
  <c r="E5" i="6"/>
  <c r="D114" i="6"/>
  <c r="D42" i="8"/>
  <c r="G294" i="9" s="1"/>
  <c r="E294" i="9" s="1"/>
  <c r="B23" i="9"/>
  <c r="B31" i="9"/>
  <c r="B39" i="9"/>
  <c r="B47" i="9"/>
  <c r="G289" i="9"/>
  <c r="F177" i="5"/>
  <c r="D176" i="5"/>
  <c r="H289" i="9"/>
  <c r="E176" i="5"/>
  <c r="F54" i="6"/>
  <c r="D35" i="6"/>
  <c r="D43" i="8"/>
  <c r="M212" i="9"/>
  <c r="L212" i="9"/>
  <c r="G211" i="9"/>
  <c r="E211" i="9" s="1"/>
  <c r="B211" i="9" s="1"/>
  <c r="G210" i="9"/>
  <c r="E210" i="9" s="1"/>
  <c r="B210" i="9" s="1"/>
  <c r="G209" i="9"/>
  <c r="E209" i="9" s="1"/>
  <c r="B209" i="9" s="1"/>
  <c r="G208" i="9"/>
  <c r="E208" i="9" s="1"/>
  <c r="B208"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205" i="9"/>
  <c r="E205" i="9" s="1"/>
  <c r="B205" i="9" s="1"/>
  <c r="G201" i="9"/>
  <c r="E201" i="9" s="1"/>
  <c r="B201" i="9" s="1"/>
  <c r="G197" i="9"/>
  <c r="E197" i="9" s="1"/>
  <c r="B197" i="9" s="1"/>
  <c r="G193" i="9"/>
  <c r="E193" i="9" s="1"/>
  <c r="B193" i="9" s="1"/>
  <c r="G181" i="9"/>
  <c r="E181" i="9" s="1"/>
  <c r="B181" i="9" s="1"/>
  <c r="G177" i="9"/>
  <c r="E177" i="9" s="1"/>
  <c r="B177" i="9" s="1"/>
  <c r="G165" i="9"/>
  <c r="H164" i="9"/>
  <c r="G206" i="9"/>
  <c r="E206" i="9" s="1"/>
  <c r="B206" i="9" s="1"/>
  <c r="G202" i="9"/>
  <c r="E202" i="9" s="1"/>
  <c r="B202" i="9" s="1"/>
  <c r="G198" i="9"/>
  <c r="E198" i="9" s="1"/>
  <c r="B198" i="9" s="1"/>
  <c r="G194" i="9"/>
  <c r="E194" i="9" s="1"/>
  <c r="B194"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G207" i="9"/>
  <c r="E207" i="9" s="1"/>
  <c r="B207" i="9" s="1"/>
  <c r="G203" i="9"/>
  <c r="E203" i="9" s="1"/>
  <c r="B203" i="9" s="1"/>
  <c r="G199" i="9"/>
  <c r="E199" i="9" s="1"/>
  <c r="B199" i="9" s="1"/>
  <c r="G195" i="9"/>
  <c r="E195" i="9" s="1"/>
  <c r="B195" i="9" s="1"/>
  <c r="L191" i="9"/>
  <c r="F191" i="9" s="1"/>
  <c r="G179" i="9"/>
  <c r="E179" i="9" s="1"/>
  <c r="B179" i="9" s="1"/>
  <c r="G204" i="9"/>
  <c r="E204" i="9" s="1"/>
  <c r="B204" i="9" s="1"/>
  <c r="G200" i="9"/>
  <c r="E200" i="9" s="1"/>
  <c r="B200" i="9" s="1"/>
  <c r="G196" i="9"/>
  <c r="E196" i="9" s="1"/>
  <c r="B196" i="9" s="1"/>
  <c r="G192" i="9"/>
  <c r="E192" i="9" s="1"/>
  <c r="B192"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E67" i="9"/>
  <c r="B67" i="9" s="1"/>
  <c r="E71" i="9"/>
  <c r="B71" i="9" s="1"/>
  <c r="E75" i="9"/>
  <c r="B75" i="9" s="1"/>
  <c r="E79" i="9"/>
  <c r="B79" i="9" s="1"/>
  <c r="E83" i="9"/>
  <c r="B83" i="9" s="1"/>
  <c r="E87" i="9"/>
  <c r="B87" i="9" s="1"/>
  <c r="B224" i="9"/>
  <c r="B228" i="9"/>
  <c r="B234" i="9"/>
  <c r="B244" i="9"/>
  <c r="B269" i="9"/>
  <c r="B218" i="9"/>
  <c r="B232" i="9"/>
  <c r="B238" i="9"/>
  <c r="B257" i="9"/>
  <c r="E7" i="5" l="1"/>
  <c r="I16" i="3"/>
  <c r="H1148" i="1"/>
  <c r="G1148" i="1"/>
  <c r="H159" i="1"/>
  <c r="G159" i="1"/>
  <c r="F7" i="5"/>
  <c r="H20" i="3"/>
  <c r="C985" i="1"/>
  <c r="E639" i="4"/>
  <c r="D407" i="1"/>
  <c r="F212" i="9"/>
  <c r="E175" i="5"/>
  <c r="I22" i="3"/>
  <c r="D1153" i="1"/>
  <c r="E289" i="9"/>
  <c r="B289" i="9" s="1"/>
  <c r="F114" i="6"/>
  <c r="H27" i="3"/>
  <c r="C1408" i="1"/>
  <c r="F134" i="5"/>
  <c r="C1112" i="1"/>
  <c r="F593" i="4"/>
  <c r="C587" i="1"/>
  <c r="F245" i="5"/>
  <c r="C1222" i="1"/>
  <c r="D141" i="6"/>
  <c r="F5" i="6"/>
  <c r="H24" i="3"/>
  <c r="C1299" i="1"/>
  <c r="D237" i="5"/>
  <c r="F238" i="5"/>
  <c r="C1215" i="1"/>
  <c r="F224" i="4"/>
  <c r="C220" i="1"/>
  <c r="E20" i="9"/>
  <c r="F196" i="4"/>
  <c r="C192" i="1"/>
  <c r="I1479" i="1"/>
  <c r="D151" i="4"/>
  <c r="B191" i="9"/>
  <c r="I35" i="3"/>
  <c r="C1518" i="1"/>
  <c r="E141" i="6"/>
  <c r="I24" i="3"/>
  <c r="D1299" i="1"/>
  <c r="F87" i="5"/>
  <c r="C1065" i="1"/>
  <c r="F78" i="5"/>
  <c r="C1056" i="1"/>
  <c r="F484" i="4"/>
  <c r="C478" i="1"/>
  <c r="F146" i="5"/>
  <c r="C1124" i="1"/>
  <c r="F643" i="4"/>
  <c r="C637" i="1"/>
  <c r="F106" i="4"/>
  <c r="C102" i="1"/>
  <c r="E636" i="4"/>
  <c r="D630" i="1" s="1"/>
  <c r="D522" i="1"/>
  <c r="E289" i="4"/>
  <c r="I17" i="3"/>
  <c r="D147" i="1"/>
  <c r="E635" i="4"/>
  <c r="D629" i="1" s="1"/>
  <c r="F263" i="4"/>
  <c r="C259" i="1"/>
  <c r="F396" i="4"/>
  <c r="C391" i="1"/>
  <c r="F124" i="4"/>
  <c r="C120" i="1"/>
  <c r="I1468" i="1"/>
  <c r="I1464" i="1"/>
  <c r="I1439" i="1"/>
  <c r="E165" i="9"/>
  <c r="B165" i="9" s="1"/>
  <c r="F35" i="6"/>
  <c r="H25" i="3"/>
  <c r="C1329" i="1"/>
  <c r="D175" i="5"/>
  <c r="F176" i="5"/>
  <c r="H22" i="3"/>
  <c r="C1153" i="1"/>
  <c r="K1432" i="9"/>
  <c r="G295" i="9"/>
  <c r="E295" i="9" s="1"/>
  <c r="B295" i="9" s="1"/>
  <c r="I34" i="3"/>
  <c r="C1517" i="1"/>
  <c r="D528" i="4"/>
  <c r="F529" i="4"/>
  <c r="C523" i="1"/>
  <c r="G297" i="9"/>
  <c r="E297" i="9" s="1"/>
  <c r="H29" i="3"/>
  <c r="C1436" i="1"/>
  <c r="F69" i="5"/>
  <c r="D68" i="5"/>
  <c r="D6" i="5" s="1"/>
  <c r="C1047" i="1"/>
  <c r="F472" i="4"/>
  <c r="C466" i="1"/>
  <c r="F89" i="6"/>
  <c r="C1383" i="1"/>
  <c r="F258" i="5"/>
  <c r="C1235" i="1"/>
  <c r="G291" i="9"/>
  <c r="E291" i="9" s="1"/>
  <c r="B291" i="9" s="1"/>
  <c r="F190" i="5"/>
  <c r="C1167" i="1"/>
  <c r="F363" i="4"/>
  <c r="D350" i="4"/>
  <c r="C358" i="1"/>
  <c r="F50" i="4"/>
  <c r="C46" i="1"/>
  <c r="F252" i="4"/>
  <c r="C248" i="1"/>
  <c r="F311" i="4"/>
  <c r="D298" i="4"/>
  <c r="C306" i="1"/>
  <c r="E408" i="4"/>
  <c r="D403" i="1" s="1"/>
  <c r="D345" i="1"/>
  <c r="I1472" i="1"/>
  <c r="I1477" i="1"/>
  <c r="I1441" i="1"/>
  <c r="B294" i="9"/>
  <c r="F12" i="5"/>
  <c r="C990" i="1"/>
  <c r="F421" i="4"/>
  <c r="D420" i="4"/>
  <c r="C415" i="1"/>
  <c r="F82" i="4"/>
  <c r="C78" i="1"/>
  <c r="D6" i="4"/>
  <c r="F644" i="4"/>
  <c r="C638" i="1"/>
  <c r="E407" i="4"/>
  <c r="D402" i="1" s="1"/>
  <c r="D293" i="1"/>
  <c r="G299" i="9" l="1"/>
  <c r="E299" i="9" s="1"/>
  <c r="E298" i="9" s="1"/>
  <c r="E6" i="5"/>
  <c r="D984" i="1" s="1"/>
  <c r="D985" i="1"/>
  <c r="H985" i="1" s="1"/>
  <c r="I20" i="3"/>
  <c r="E293" i="9"/>
  <c r="G282" i="9"/>
  <c r="E282" i="9" s="1"/>
  <c r="B282" i="9" s="1"/>
  <c r="G276" i="9"/>
  <c r="F6" i="5"/>
  <c r="C984" i="1"/>
  <c r="H990" i="1"/>
  <c r="G990" i="1"/>
  <c r="H415" i="1"/>
  <c r="G415" i="1"/>
  <c r="H78" i="1"/>
  <c r="G78" i="1"/>
  <c r="H1167" i="1"/>
  <c r="G1167" i="1"/>
  <c r="G1436" i="1"/>
  <c r="H1436" i="1"/>
  <c r="G1518" i="1"/>
  <c r="H1518" i="1"/>
  <c r="G220" i="1"/>
  <c r="H220" i="1"/>
  <c r="F237" i="5"/>
  <c r="H23" i="3"/>
  <c r="C1214" i="1"/>
  <c r="F141" i="6"/>
  <c r="H28" i="3"/>
  <c r="C1435" i="1"/>
  <c r="H587" i="1"/>
  <c r="G587" i="1"/>
  <c r="G1408" i="1"/>
  <c r="H1408" i="1"/>
  <c r="G985" i="1"/>
  <c r="G1383" i="1"/>
  <c r="H1383" i="1"/>
  <c r="H1047" i="1"/>
  <c r="G1047" i="1"/>
  <c r="D636" i="4"/>
  <c r="F528" i="4"/>
  <c r="C522" i="1"/>
  <c r="F175" i="5"/>
  <c r="C1152" i="1"/>
  <c r="H120" i="1"/>
  <c r="G120" i="1"/>
  <c r="G259" i="1"/>
  <c r="H259" i="1"/>
  <c r="G102" i="1"/>
  <c r="H102" i="1"/>
  <c r="H1124" i="1"/>
  <c r="G1124" i="1"/>
  <c r="H1056" i="1"/>
  <c r="G1056" i="1"/>
  <c r="G192" i="1"/>
  <c r="H192" i="1"/>
  <c r="H1299" i="1"/>
  <c r="G1299" i="1"/>
  <c r="B299" i="9"/>
  <c r="H638" i="1"/>
  <c r="G638" i="1"/>
  <c r="H248" i="1"/>
  <c r="G248" i="1"/>
  <c r="H306" i="1"/>
  <c r="G306" i="1"/>
  <c r="D408" i="4"/>
  <c r="F350" i="4"/>
  <c r="C345" i="1"/>
  <c r="B297" i="9"/>
  <c r="E296" i="9"/>
  <c r="I10" i="3" s="1"/>
  <c r="H1517" i="1"/>
  <c r="G1517" i="1"/>
  <c r="H11" i="3"/>
  <c r="H1153" i="1"/>
  <c r="G1153" i="1"/>
  <c r="H1329" i="1"/>
  <c r="G1329" i="1"/>
  <c r="E291" i="4"/>
  <c r="D287" i="1" s="1"/>
  <c r="E413" i="4"/>
  <c r="D285" i="1"/>
  <c r="E290" i="4"/>
  <c r="D286" i="1" s="1"/>
  <c r="H1215" i="1"/>
  <c r="G1215" i="1"/>
  <c r="H1222" i="1"/>
  <c r="G1222" i="1"/>
  <c r="H1112" i="1"/>
  <c r="G1112" i="1"/>
  <c r="D1152" i="1"/>
  <c r="H276" i="9"/>
  <c r="G358" i="1"/>
  <c r="H358" i="1"/>
  <c r="F68" i="5"/>
  <c r="H21" i="3"/>
  <c r="C1046" i="1"/>
  <c r="D412" i="4"/>
  <c r="F6" i="4"/>
  <c r="H16" i="3"/>
  <c r="C2" i="1"/>
  <c r="D635" i="4"/>
  <c r="F420" i="4"/>
  <c r="C414" i="1"/>
  <c r="F298" i="4"/>
  <c r="D407" i="4"/>
  <c r="C293" i="1"/>
  <c r="G46" i="1"/>
  <c r="H46" i="1"/>
  <c r="H1235" i="1"/>
  <c r="G1235" i="1"/>
  <c r="H466" i="1"/>
  <c r="G466" i="1"/>
  <c r="H523" i="1"/>
  <c r="G523" i="1"/>
  <c r="H391" i="1"/>
  <c r="G391" i="1"/>
  <c r="H637" i="1"/>
  <c r="G637" i="1"/>
  <c r="H478" i="1"/>
  <c r="G478" i="1"/>
  <c r="H1065" i="1"/>
  <c r="G1065" i="1"/>
  <c r="I28" i="3"/>
  <c r="D1435" i="1"/>
  <c r="H9" i="3" s="1"/>
  <c r="D289" i="4"/>
  <c r="D290" i="4" s="1"/>
  <c r="F151" i="4"/>
  <c r="H17" i="3"/>
  <c r="C147" i="1"/>
  <c r="E19" i="9"/>
  <c r="B20" i="9"/>
  <c r="B212" i="9"/>
  <c r="D633" i="1"/>
  <c r="F290" i="4" l="1"/>
  <c r="C286" i="1"/>
  <c r="K3" i="9"/>
  <c r="I9" i="3"/>
  <c r="G293" i="1"/>
  <c r="H293" i="1"/>
  <c r="G147" i="1"/>
  <c r="H147" i="1"/>
  <c r="H2" i="1"/>
  <c r="G2" i="1"/>
  <c r="E640" i="4"/>
  <c r="E415" i="4"/>
  <c r="D410" i="1" s="1"/>
  <c r="D408" i="1"/>
  <c r="E414" i="4"/>
  <c r="D409" i="1" s="1"/>
  <c r="G1435" i="1"/>
  <c r="H1435" i="1"/>
  <c r="H8" i="3"/>
  <c r="H984" i="1"/>
  <c r="G984" i="1"/>
  <c r="H414" i="1"/>
  <c r="G414" i="1"/>
  <c r="H1046" i="1"/>
  <c r="G1046" i="1"/>
  <c r="F408" i="4"/>
  <c r="C403" i="1"/>
  <c r="H1152" i="1"/>
  <c r="G1152" i="1"/>
  <c r="F636" i="4"/>
  <c r="C630" i="1"/>
  <c r="N3" i="9"/>
  <c r="I11" i="3"/>
  <c r="E276" i="9"/>
  <c r="D413" i="4"/>
  <c r="D414" i="4" s="1"/>
  <c r="F289" i="4"/>
  <c r="D291" i="4"/>
  <c r="C285" i="1"/>
  <c r="F407" i="4"/>
  <c r="C402" i="1"/>
  <c r="F635" i="4"/>
  <c r="C629" i="1"/>
  <c r="D639" i="4"/>
  <c r="F412" i="4"/>
  <c r="C407" i="1"/>
  <c r="G345" i="1"/>
  <c r="H345" i="1"/>
  <c r="H522" i="1"/>
  <c r="G522" i="1"/>
  <c r="H1214" i="1"/>
  <c r="G1214" i="1"/>
  <c r="F414" i="4" l="1"/>
  <c r="C409" i="1"/>
  <c r="H402" i="1"/>
  <c r="G402" i="1"/>
  <c r="F291" i="4"/>
  <c r="C287" i="1"/>
  <c r="E642" i="4"/>
  <c r="D634" i="1"/>
  <c r="E641" i="4"/>
  <c r="D641" i="4"/>
  <c r="F639" i="4"/>
  <c r="C633" i="1"/>
  <c r="D640" i="4"/>
  <c r="D415" i="4"/>
  <c r="F413" i="4"/>
  <c r="C408" i="1"/>
  <c r="H630" i="1"/>
  <c r="G630" i="1"/>
  <c r="H403" i="1"/>
  <c r="G403" i="1"/>
  <c r="M3" i="9"/>
  <c r="G286" i="1"/>
  <c r="H286" i="1"/>
  <c r="G407" i="1"/>
  <c r="H407" i="1"/>
  <c r="H629" i="1"/>
  <c r="G629" i="1"/>
  <c r="G285" i="1"/>
  <c r="H285" i="1"/>
  <c r="E275" i="9"/>
  <c r="I8" i="3" s="1"/>
  <c r="B276" i="9"/>
  <c r="H408" i="1" l="1"/>
  <c r="G408" i="1"/>
  <c r="H633" i="1"/>
  <c r="G633" i="1"/>
  <c r="E646" i="4"/>
  <c r="D636" i="1"/>
  <c r="F415" i="4"/>
  <c r="C410" i="1"/>
  <c r="F641" i="4"/>
  <c r="C635" i="1"/>
  <c r="G287" i="1"/>
  <c r="H287" i="1"/>
  <c r="H409" i="1"/>
  <c r="G409" i="1"/>
  <c r="D642" i="4"/>
  <c r="F640" i="4"/>
  <c r="C634" i="1"/>
  <c r="E645" i="4"/>
  <c r="D635" i="1"/>
  <c r="D646" i="4" l="1"/>
  <c r="F642" i="4"/>
  <c r="C636" i="1"/>
  <c r="H410" i="1"/>
  <c r="G410" i="1"/>
  <c r="I18" i="3"/>
  <c r="D639" i="1"/>
  <c r="H635" i="1"/>
  <c r="G635" i="1"/>
  <c r="H634" i="1"/>
  <c r="G634" i="1"/>
  <c r="D645" i="4"/>
  <c r="I19" i="3"/>
  <c r="D640" i="1"/>
  <c r="F645" i="4" l="1"/>
  <c r="H18" i="3"/>
  <c r="C639" i="1"/>
  <c r="H636" i="1"/>
  <c r="G636" i="1"/>
  <c r="F646" i="4"/>
  <c r="H19" i="3"/>
  <c r="C640" i="1"/>
  <c r="H640" i="1" l="1"/>
  <c r="G640" i="1"/>
  <c r="H639" i="1"/>
  <c r="G639" i="1"/>
  <c r="H7" i="3"/>
  <c r="J3" i="9" l="1"/>
  <c r="I7" i="3"/>
  <c r="M272" i="9" l="1"/>
  <c r="L272" i="9"/>
  <c r="G18" i="9"/>
  <c r="H18" i="9"/>
  <c r="L15" i="9"/>
  <c r="K9" i="9"/>
  <c r="G17" i="9"/>
  <c r="G16" i="9"/>
  <c r="K11" i="9"/>
  <c r="J12" i="9"/>
  <c r="K10" i="9"/>
  <c r="J9" i="9"/>
  <c r="K13" i="9"/>
  <c r="I7" i="9"/>
  <c r="L16" i="9"/>
  <c r="M15" i="9"/>
  <c r="G15" i="9"/>
  <c r="K6" i="9"/>
  <c r="J11" i="9"/>
  <c r="H17" i="9"/>
  <c r="I11" i="9"/>
  <c r="J6" i="9"/>
  <c r="H15" i="9"/>
  <c r="I13" i="9"/>
  <c r="I12" i="9"/>
  <c r="I5" i="9"/>
  <c r="J17" i="9"/>
  <c r="J7" i="9"/>
  <c r="I6" i="9"/>
  <c r="K12" i="9"/>
  <c r="J5" i="9"/>
  <c r="M16" i="9"/>
  <c r="J10" i="9"/>
  <c r="K5" i="9"/>
  <c r="I17" i="9"/>
  <c r="H16" i="9"/>
  <c r="K7" i="9"/>
  <c r="J8" i="9"/>
  <c r="I9" i="9"/>
  <c r="I8" i="9"/>
  <c r="K8" i="9"/>
  <c r="J13" i="9"/>
  <c r="E15" i="9" l="1"/>
  <c r="F15" i="9"/>
  <c r="E10" i="9"/>
  <c r="B10" i="9" s="1"/>
  <c r="E11" i="9"/>
  <c r="B11" i="9" s="1"/>
  <c r="E9" i="9"/>
  <c r="B9" i="9" s="1"/>
  <c r="F272" i="9"/>
  <c r="F19" i="9" s="1"/>
  <c r="E8" i="9"/>
  <c r="B8" i="9" s="1"/>
  <c r="E13" i="9"/>
  <c r="B13" i="9" s="1"/>
  <c r="E16" i="9"/>
  <c r="E12" i="9"/>
  <c r="B12" i="9" s="1"/>
  <c r="F16" i="9"/>
  <c r="F14" i="9" s="1"/>
  <c r="E17" i="9"/>
  <c r="B17" i="9" s="1"/>
  <c r="E18" i="9"/>
  <c r="B18" i="9" s="1"/>
  <c r="E5" i="9"/>
  <c r="E7" i="9"/>
  <c r="B7" i="9" s="1"/>
  <c r="B272" i="9"/>
  <c r="E6" i="9"/>
  <c r="B6" i="9" s="1"/>
  <c r="B15" i="9"/>
  <c r="E14" i="9" l="1"/>
  <c r="F3" i="9"/>
  <c r="B5" i="9"/>
  <c r="E4" i="9"/>
  <c r="E3" i="9" s="1"/>
  <c r="B16"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<sst xmlns="http://schemas.openxmlformats.org/spreadsheetml/2006/main" count="4313" uniqueCount="3393">
  <si>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</si>
  <si>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</si>
  <si>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</si>
  <si>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</si>
  <si>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</si>
  <si>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</si>
  <si>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</si>
  <si>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</si>
  <si>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</si>
  <si>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</si>
  <si>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</si>
  <si>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</si>
  <si>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</si>
  <si>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</si>
  <si>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</si>
  <si>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</si>
  <si>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</si>
  <si>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</si>
  <si>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</si>
  <si>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</si>
  <si>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</si>
  <si>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</si>
  <si>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</si>
  <si>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</si>
  <si>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</si>
  <si>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</si>
  <si>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</si>
  <si>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</si>
  <si>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</si>
  <si>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</si>
  <si>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</si>
  <si>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ODBOR ZA STANDARDE FINANCIJSKOG IZVJEŠTAVANJA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</si>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</sst>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387717</v>
      </c>
      <c r="D2" s="6">
        <f>'PR-RAS'!E6</f>
        <v>368205.31</v>
      </c>
      <c r="E2" s="6">
        <v>0</v>
      </c>
      <c r="F2" s="6">
        <v>0</v>
      </c>
      <c r="G2" s="7">
        <f t="shared" ref="G2:G264" si="0">(B2/1000)*(C2*1+D2*2)</f>
        <v>1124.1276200000002</v>
      </c>
      <c r="H2" s="7">
        <f t="shared" ref="H2:H264" si="1">ABS(C2-ROUND(C2,0))+ABS(D2-ROUND(D2,0))</f>
        <v>0.30999999999767169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387717</v>
      </c>
      <c r="D129" s="1">
        <f>'PR-RAS'!E133</f>
        <v>368205.31</v>
      </c>
      <c r="E129" s="1">
        <v>0</v>
      </c>
      <c r="F129" s="1">
        <v>0</v>
      </c>
      <c r="G129" s="2">
        <f t="shared" si="0"/>
        <v>143888.33536000003</v>
      </c>
      <c r="H129" s="2">
        <f t="shared" si="1"/>
        <v>0.30999999999767169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387717</v>
      </c>
      <c r="D130" s="1">
        <f>'PR-RAS'!E134</f>
        <v>368205.31</v>
      </c>
      <c r="E130" s="1">
        <v>0</v>
      </c>
      <c r="F130" s="1">
        <v>0</v>
      </c>
      <c r="G130" s="2">
        <f t="shared" si="0"/>
        <v>145012.46298000001</v>
      </c>
      <c r="H130" s="2">
        <f t="shared" si="1"/>
        <v>0.30999999999767169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387717</v>
      </c>
      <c r="D131" s="1">
        <f>'PR-RAS'!E135</f>
        <v>368205.31</v>
      </c>
      <c r="E131" s="1">
        <v>0</v>
      </c>
      <c r="F131" s="1">
        <v>0</v>
      </c>
      <c r="G131" s="2">
        <f t="shared" si="0"/>
        <v>146136.59060000003</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387717</v>
      </c>
      <c r="D147" s="1">
        <f>'PR-RAS'!E151</f>
        <v>368205.31000000006</v>
      </c>
      <c r="E147" s="1">
        <v>0</v>
      </c>
      <c r="F147" s="1">
        <v>0</v>
      </c>
      <c r="G147" s="2">
        <f t="shared" si="0"/>
        <v>164122.63252000001</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385909</v>
      </c>
      <c r="D159" s="1">
        <f>'PR-RAS'!E163</f>
        <v>366185.61000000004</v>
      </c>
      <c r="E159" s="1">
        <v>0</v>
      </c>
      <c r="F159" s="1">
        <v>0</v>
      </c>
      <c r="G159" s="2">
        <f t="shared" si="0"/>
        <v>176688.27476000003</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56429</v>
      </c>
      <c r="D173" s="1">
        <f>'PR-RAS'!E177</f>
        <v>52676.52</v>
      </c>
      <c r="E173" s="1">
        <v>0</v>
      </c>
      <c r="F173" s="1">
        <v>0</v>
      </c>
      <c r="G173" s="2">
        <f t="shared" si="0"/>
        <v>27826.510879999994</v>
      </c>
      <c r="H173" s="2">
        <f t="shared" si="1"/>
        <v>0.48000000000320142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48779</v>
      </c>
      <c r="D180" s="1">
        <f>'PR-RAS'!E184</f>
        <v>45026.52</v>
      </c>
      <c r="E180" s="1">
        <v>0</v>
      </c>
      <c r="F180" s="1">
        <v>0</v>
      </c>
      <c r="G180" s="2">
        <f t="shared" si="0"/>
        <v>24850.935159999994</v>
      </c>
      <c r="H180" s="2">
        <f t="shared" si="1"/>
        <v>0.48000000000320142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7650</v>
      </c>
      <c r="D181" s="1">
        <f>'PR-RAS'!E185</f>
        <v>7650</v>
      </c>
      <c r="E181" s="1">
        <v>0</v>
      </c>
      <c r="F181" s="1">
        <v>0</v>
      </c>
      <c r="G181" s="2">
        <f t="shared" si="0"/>
        <v>4131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329480</v>
      </c>
      <c r="D184" s="1">
        <f>'PR-RAS'!E188</f>
        <v>313509.09000000003</v>
      </c>
      <c r="E184" s="1">
        <v>0</v>
      </c>
      <c r="F184" s="1">
        <v>0</v>
      </c>
      <c r="G184" s="2">
        <f t="shared" si="0"/>
        <v>175039.16694</v>
      </c>
      <c r="H184" s="2">
        <f t="shared" si="1"/>
        <v>9.0000000025611371E-2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328505</v>
      </c>
      <c r="D185" s="1">
        <f>'PR-RAS'!E189</f>
        <v>312513.46000000002</v>
      </c>
      <c r="E185" s="1">
        <v>0</v>
      </c>
      <c r="F185" s="1">
        <v>0</v>
      </c>
      <c r="G185" s="2">
        <f t="shared" si="0"/>
        <v>175449.87328</v>
      </c>
      <c r="H185" s="2">
        <f t="shared" si="1"/>
        <v>0.46000000002095476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975</v>
      </c>
      <c r="D191" s="1">
        <f>'PR-RAS'!E195</f>
        <v>995.63</v>
      </c>
      <c r="E191" s="1">
        <v>0</v>
      </c>
      <c r="F191" s="1">
        <v>0</v>
      </c>
      <c r="G191" s="2">
        <f t="shared" si="0"/>
        <v>563.58940000000007</v>
      </c>
      <c r="H191" s="2">
        <f t="shared" si="1"/>
        <v>0.37000000000000455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1808</v>
      </c>
      <c r="D192" s="1">
        <f>'PR-RAS'!E196</f>
        <v>2019.7</v>
      </c>
      <c r="E192" s="1">
        <v>0</v>
      </c>
      <c r="F192" s="1">
        <v>0</v>
      </c>
      <c r="G192" s="2">
        <f t="shared" si="0"/>
        <v>1116.8534</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1808</v>
      </c>
      <c r="D206" s="1">
        <f>'PR-RAS'!E210</f>
        <v>2019.7</v>
      </c>
      <c r="E206" s="1">
        <v>0</v>
      </c>
      <c r="F206" s="1">
        <v>0</v>
      </c>
      <c r="G206" s="2">
        <f t="shared" si="0"/>
        <v>1198.7169999999999</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1808</v>
      </c>
      <c r="D207" s="1">
        <f>'PR-RAS'!E211</f>
        <v>2019.7</v>
      </c>
      <c r="E207" s="1">
        <v>0</v>
      </c>
      <c r="F207" s="1">
        <v>0</v>
      </c>
      <c r="G207" s="2">
        <f t="shared" si="0"/>
        <v>1204.5643999999998</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387717</v>
      </c>
      <c r="D285" s="1">
        <f>'PR-RAS'!E289</f>
        <v>368205.31000000006</v>
      </c>
      <c r="E285" s="1">
        <v>0</v>
      </c>
      <c r="F285" s="1">
        <v>0</v>
      </c>
      <c r="G285" s="2">
        <f t="shared" si="8"/>
        <v>319252.24407999997</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-5.8207660913467407E-11</v>
      </c>
      <c r="E286" s="1">
        <v>0</v>
      </c>
      <c r="F286" s="1">
        <v>0</v>
      </c>
      <c r="G286" s="2">
        <f t="shared" si="8"/>
        <v>-3.3178366720676419E-11</v>
      </c>
      <c r="H286" s="2">
        <f t="shared" si="9"/>
        <v>5.8207660913467407E-11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5.8207660913467407E-11</v>
      </c>
      <c r="E287" s="1">
        <v>0</v>
      </c>
      <c r="F287" s="1">
        <v>0</v>
      </c>
      <c r="G287" s="2">
        <f t="shared" si="8"/>
        <v>3.3294782042503354E-11</v>
      </c>
      <c r="H287" s="2">
        <f t="shared" si="9"/>
        <v>5.8207660913467407E-11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387717</v>
      </c>
      <c r="D407" s="1">
        <f>'PR-RAS'!E412</f>
        <v>368205.31</v>
      </c>
      <c r="E407" s="1">
        <v>0</v>
      </c>
      <c r="F407" s="1">
        <v>0</v>
      </c>
      <c r="G407" s="2">
        <f t="shared" si="8"/>
        <v>456395.81372000009</v>
      </c>
      <c r="H407" s="2">
        <f t="shared" si="9"/>
        <v>0.30999999999767169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387717</v>
      </c>
      <c r="D408" s="1">
        <f>'PR-RAS'!E413</f>
        <v>368205.31000000006</v>
      </c>
      <c r="E408" s="1">
        <v>0</v>
      </c>
      <c r="F408" s="1">
        <v>0</v>
      </c>
      <c r="G408" s="2">
        <f t="shared" si="8"/>
        <v>457519.94134000002</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-5.8207660913467407E-11</v>
      </c>
      <c r="E409" s="1">
        <v>0</v>
      </c>
      <c r="F409" s="1">
        <v>0</v>
      </c>
      <c r="G409" s="2">
        <f t="shared" si="8"/>
        <v>-4.7497451305389401E-11</v>
      </c>
      <c r="H409" s="2">
        <f t="shared" si="9"/>
        <v>5.8207660913467407E-11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5.8207660913467407E-11</v>
      </c>
      <c r="E410" s="1">
        <v>0</v>
      </c>
      <c r="F410" s="1">
        <v>0</v>
      </c>
      <c r="G410" s="2">
        <f t="shared" si="8"/>
        <v>4.7613866627216336E-11</v>
      </c>
      <c r="H410" s="2">
        <f t="shared" si="9"/>
        <v>5.8207660913467407E-11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387717</v>
      </c>
      <c r="D633" s="1">
        <f>'PR-RAS'!E639</f>
        <v>368205.31</v>
      </c>
      <c r="E633" s="1">
        <v>0</v>
      </c>
      <c r="F633" s="1">
        <v>0</v>
      </c>
      <c r="G633" s="2">
        <f t="shared" si="10"/>
        <v>710448.65584000002</v>
      </c>
      <c r="H633" s="2">
        <f t="shared" si="11"/>
        <v>0.30999999999767169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387717</v>
      </c>
      <c r="D634" s="1">
        <f>'PR-RAS'!E640</f>
        <v>368205.31000000006</v>
      </c>
      <c r="E634" s="1">
        <v>0</v>
      </c>
      <c r="F634" s="1">
        <v>0</v>
      </c>
      <c r="G634" s="2">
        <f t="shared" si="10"/>
        <v>711572.78346000006</v>
      </c>
      <c r="H634" s="2">
        <f t="shared" si="11"/>
        <v>0.31000000005587935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-5.8207660913467407E-11</v>
      </c>
      <c r="E635" s="1">
        <v>0</v>
      </c>
      <c r="F635" s="1">
        <v>0</v>
      </c>
      <c r="G635" s="2">
        <f t="shared" si="10"/>
        <v>-7.3807314038276673E-11</v>
      </c>
      <c r="H635" s="2">
        <f t="shared" si="11"/>
        <v>5.8207660913467407E-11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5.8207660913467407E-11</v>
      </c>
      <c r="E636" s="1">
        <v>0</v>
      </c>
      <c r="F636" s="1">
        <v>0</v>
      </c>
      <c r="G636" s="2">
        <f t="shared" si="10"/>
        <v>7.3923729360103608E-11</v>
      </c>
      <c r="H636" s="2">
        <f t="shared" si="11"/>
        <v>5.8207660913467407E-11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1.1641532182693481E-10</v>
      </c>
      <c r="E640" s="1">
        <v>0</v>
      </c>
      <c r="F640" s="1">
        <v>0</v>
      </c>
      <c r="G640" s="2">
        <f t="shared" si="10"/>
        <v>1.487787812948227E-10</v>
      </c>
      <c r="H640" s="2">
        <f t="shared" si="11"/>
        <v>1.1641532182693481E-10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625</v>
      </c>
      <c r="D641" s="1">
        <f>'PR-RAS'!E647</f>
        <v>637.5</v>
      </c>
      <c r="E641" s="1">
        <v>0</v>
      </c>
      <c r="F641" s="1">
        <v>0</v>
      </c>
      <c r="G641" s="2">
        <f t="shared" si="10"/>
        <v>1216</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30916</v>
      </c>
      <c r="D642" s="1">
        <f>'PR-RAS'!E649</f>
        <v>0</v>
      </c>
      <c r="E642" s="1">
        <v>0</v>
      </c>
      <c r="F642" s="1">
        <v>0</v>
      </c>
      <c r="G642" s="2">
        <f t="shared" si="10"/>
        <v>19817.155999999999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349917</v>
      </c>
      <c r="D643" s="1">
        <f>'PR-RAS'!E650</f>
        <v>354261.68</v>
      </c>
      <c r="E643" s="1">
        <v>0</v>
      </c>
      <c r="F643" s="1">
        <v>0</v>
      </c>
      <c r="G643" s="2">
        <f t="shared" si="10"/>
        <v>679518.71111999988</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380833</v>
      </c>
      <c r="D644" s="1">
        <f>'PR-RAS'!E651</f>
        <v>354261.68</v>
      </c>
      <c r="E644" s="1">
        <v>0</v>
      </c>
      <c r="F644" s="1">
        <v>0</v>
      </c>
      <c r="G644" s="2">
        <f t="shared" si="10"/>
        <v>700456.1394799999</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48779</v>
      </c>
      <c r="D715" s="1">
        <f>'PR-RAS'!E722</f>
        <v>45026.52</v>
      </c>
      <c r="E715" s="1">
        <v>0</v>
      </c>
      <c r="F715" s="1">
        <v>0</v>
      </c>
      <c r="G715" s="2">
        <f t="shared" si="10"/>
        <v>99126.076559999987</v>
      </c>
      <c r="H715" s="2">
        <f t="shared" si="11"/>
        <v>0.48000000000320142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328505</v>
      </c>
      <c r="D718" s="1">
        <f>'PR-RAS'!E725</f>
        <v>303235.32</v>
      </c>
      <c r="E718" s="1">
        <v>0</v>
      </c>
      <c r="F718" s="1">
        <v>0</v>
      </c>
      <c r="G718" s="2">
        <f t="shared" si="10"/>
        <v>670377.53388</v>
      </c>
      <c r="H718" s="2">
        <f t="shared" si="11"/>
        <v>0.32000000000698492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625</v>
      </c>
      <c r="D984" s="6">
        <f>BILANCA!E6</f>
        <v>637.5</v>
      </c>
      <c r="E984" s="6">
        <v>0</v>
      </c>
      <c r="F984" s="6">
        <v>0</v>
      </c>
      <c r="G984" s="7">
        <f t="shared" ref="G984:G1241" si="22">B984/1000*C984+B984/500*D984</f>
        <v>1.9000000000000001</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25778</v>
      </c>
      <c r="D998" s="1">
        <f>BILANCA!E20</f>
        <v>25778</v>
      </c>
      <c r="E998" s="1">
        <v>0</v>
      </c>
      <c r="F998" s="1">
        <v>0</v>
      </c>
      <c r="G998" s="2">
        <f t="shared" si="22"/>
        <v>1160.0099999999998</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25778</v>
      </c>
      <c r="D1006" s="1">
        <f>BILANCA!E28</f>
        <v>25778</v>
      </c>
      <c r="E1006" s="1">
        <v>0</v>
      </c>
      <c r="F1006" s="1">
        <v>0</v>
      </c>
      <c r="G1006" s="2">
        <f t="shared" si="22"/>
        <v>1778.682</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625</v>
      </c>
      <c r="D1046" s="1">
        <f>BILANCA!E68</f>
        <v>637.5</v>
      </c>
      <c r="E1046" s="1">
        <v>0</v>
      </c>
      <c r="F1046" s="1">
        <v>0</v>
      </c>
      <c r="G1046" s="2">
        <f t="shared" si="22"/>
        <v>119.7</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625</v>
      </c>
      <c r="D1148" s="1">
        <f>BILANCA!E170</f>
        <v>637.5</v>
      </c>
      <c r="E1148" s="1">
        <v>0</v>
      </c>
      <c r="F1148" s="1">
        <v>0</v>
      </c>
      <c r="G1148" s="2">
        <f t="shared" si="22"/>
        <v>313.5</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625</v>
      </c>
      <c r="D1151" s="1">
        <f>BILANCA!E173</f>
        <v>637.5</v>
      </c>
      <c r="E1151" s="1">
        <v>0</v>
      </c>
      <c r="F1151" s="1">
        <v>0</v>
      </c>
      <c r="G1151" s="2">
        <f t="shared" si="22"/>
        <v>319.20000000000005</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625</v>
      </c>
      <c r="D1152" s="1">
        <f>BILANCA!E175</f>
        <v>637.5</v>
      </c>
      <c r="E1152" s="1">
        <v>0</v>
      </c>
      <c r="F1152" s="1">
        <v>0</v>
      </c>
      <c r="G1152" s="2">
        <f t="shared" si="22"/>
        <v>321.10000000000002</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625</v>
      </c>
      <c r="D1153" s="1">
        <f>BILANCA!E176</f>
        <v>637.5</v>
      </c>
      <c r="E1153" s="1">
        <v>0</v>
      </c>
      <c r="F1153" s="1">
        <v>0</v>
      </c>
      <c r="G1153" s="2">
        <f t="shared" si="22"/>
        <v>323.00000000000006</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625</v>
      </c>
      <c r="D1154" s="1">
        <f>BILANCA!E177</f>
        <v>637.5</v>
      </c>
      <c r="E1154" s="1">
        <v>0</v>
      </c>
      <c r="F1154" s="1">
        <v>0</v>
      </c>
      <c r="G1154" s="2">
        <f t="shared" si="22"/>
        <v>324.90000000000003</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625</v>
      </c>
      <c r="D1156" s="1">
        <f>BILANCA!E179</f>
        <v>637.5</v>
      </c>
      <c r="E1156" s="1">
        <v>0</v>
      </c>
      <c r="F1156" s="1">
        <v>0</v>
      </c>
      <c r="G1156" s="2">
        <f t="shared" si="22"/>
        <v>328.7</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625</v>
      </c>
      <c r="D1264" s="1">
        <f>BILANCA!E288</f>
        <v>637.5</v>
      </c>
      <c r="E1264" s="1">
        <v>0</v>
      </c>
      <c r="F1264" s="1">
        <v>0</v>
      </c>
      <c r="G1264" s="2">
        <f t="shared" si="24"/>
        <v>533.90000000000009</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387717</v>
      </c>
      <c r="D1299" s="6">
        <f>'RAS-funkcijski'!E5</f>
        <v>368205.31</v>
      </c>
      <c r="E1299" s="6">
        <v>0</v>
      </c>
      <c r="F1299" s="6">
        <v>0</v>
      </c>
      <c r="G1299" s="7">
        <f t="shared" si="24"/>
        <v>1124.12762</v>
      </c>
      <c r="H1299" s="7">
        <f t="shared" si="23"/>
        <v>0.30999999999767169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387717</v>
      </c>
      <c r="D1300" s="1">
        <f>'RAS-funkcijski'!E6</f>
        <v>368205.31</v>
      </c>
      <c r="E1300" s="1">
        <v>0</v>
      </c>
      <c r="F1300" s="1">
        <v>0</v>
      </c>
      <c r="G1300" s="2">
        <f t="shared" si="24"/>
        <v>2248.25524</v>
      </c>
      <c r="H1300" s="2">
        <f t="shared" si="23"/>
        <v>0.30999999999767169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387717</v>
      </c>
      <c r="D1302" s="1">
        <f>'RAS-funkcijski'!E8</f>
        <v>368205.31</v>
      </c>
      <c r="E1302" s="1">
        <v>0</v>
      </c>
      <c r="F1302" s="1">
        <v>0</v>
      </c>
      <c r="G1302" s="2">
        <f t="shared" si="24"/>
        <v>4496.5104799999999</v>
      </c>
      <c r="H1302" s="2">
        <f t="shared" si="23"/>
        <v>0.30999999999767169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387717</v>
      </c>
      <c r="D1435" s="13">
        <f>'RAS-funkcijski'!E141</f>
        <v>368205.31</v>
      </c>
      <c r="E1435" s="13">
        <v>0</v>
      </c>
      <c r="F1435" s="13">
        <v>0</v>
      </c>
      <c r="G1435" s="14">
        <f t="shared" si="24"/>
        <v>154005.48394000001</v>
      </c>
      <c r="H1435" s="14">
        <f t="shared" si="27"/>
        <v>0.30999999999767169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625</v>
      </c>
      <c r="D1480" s="6"/>
      <c r="E1480" s="6">
        <v>0</v>
      </c>
      <c r="F1480" s="6">
        <v>0</v>
      </c>
      <c r="G1480" s="7">
        <f t="shared" ref="G1480:G1580" si="34">B1480/1000*C1480</f>
        <v>0.625</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368446.68</v>
      </c>
      <c r="D1481" s="1">
        <v>0</v>
      </c>
      <c r="E1481" s="1">
        <v>0</v>
      </c>
      <c r="F1481" s="1">
        <v>0</v>
      </c>
      <c r="G1481" s="2">
        <f t="shared" si="34"/>
        <v>736.89336000000003</v>
      </c>
      <c r="H1481" s="2">
        <f t="shared" si="35"/>
        <v>0.32000000000698492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250</v>
      </c>
      <c r="D1482" s="1">
        <v>0</v>
      </c>
      <c r="E1482" s="1">
        <v>0</v>
      </c>
      <c r="F1482" s="1">
        <v>0</v>
      </c>
      <c r="G1482" s="2">
        <f t="shared" si="34"/>
        <v>0.75</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368196.68</v>
      </c>
      <c r="D1483" s="1">
        <v>0</v>
      </c>
      <c r="E1483" s="1">
        <v>0</v>
      </c>
      <c r="F1483" s="1">
        <v>0</v>
      </c>
      <c r="G1483" s="2">
        <f t="shared" si="34"/>
        <v>1472.7867200000001</v>
      </c>
      <c r="H1483" s="2">
        <f t="shared" si="35"/>
        <v>0.32000000000698492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366177.48</v>
      </c>
      <c r="D1485" s="1">
        <v>0</v>
      </c>
      <c r="E1485" s="1">
        <v>0</v>
      </c>
      <c r="F1485" s="1">
        <v>0</v>
      </c>
      <c r="G1485" s="2">
        <f t="shared" si="34"/>
        <v>2197.0648799999999</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2019.2</v>
      </c>
      <c r="D1486" s="1">
        <v>0</v>
      </c>
      <c r="E1486" s="1">
        <v>0</v>
      </c>
      <c r="F1486" s="1">
        <v>0</v>
      </c>
      <c r="G1486" s="2">
        <f t="shared" si="34"/>
        <v>14.134400000000001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368434.18</v>
      </c>
      <c r="D1499" s="1">
        <v>0</v>
      </c>
      <c r="E1499" s="1">
        <v>0</v>
      </c>
      <c r="F1499" s="1">
        <v>0</v>
      </c>
      <c r="G1499" s="2">
        <f t="shared" si="34"/>
        <v>7368.6836000000003</v>
      </c>
      <c r="H1499" s="2">
        <f t="shared" si="35"/>
        <v>0.17999999999301508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250</v>
      </c>
      <c r="D1500" s="1">
        <v>0</v>
      </c>
      <c r="E1500" s="1">
        <v>0</v>
      </c>
      <c r="F1500" s="1">
        <v>0</v>
      </c>
      <c r="G1500" s="2">
        <f t="shared" si="34"/>
        <v>5.25</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368184.18</v>
      </c>
      <c r="D1501" s="1">
        <v>0</v>
      </c>
      <c r="E1501" s="1">
        <v>0</v>
      </c>
      <c r="F1501" s="1">
        <v>0</v>
      </c>
      <c r="G1501" s="2">
        <f t="shared" si="34"/>
        <v>8100.0519599999998</v>
      </c>
      <c r="H1501" s="2">
        <f t="shared" si="35"/>
        <v>0.17999999999301508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366164.98</v>
      </c>
      <c r="D1503" s="1">
        <v>0</v>
      </c>
      <c r="E1503" s="1">
        <v>0</v>
      </c>
      <c r="F1503" s="1">
        <v>0</v>
      </c>
      <c r="G1503" s="2">
        <f t="shared" si="34"/>
        <v>8787.9595200000003</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2019.2</v>
      </c>
      <c r="D1504" s="1">
        <v>0</v>
      </c>
      <c r="E1504" s="1">
        <v>0</v>
      </c>
      <c r="F1504" s="1">
        <v>0</v>
      </c>
      <c r="G1504" s="2">
        <f t="shared" si="34"/>
        <v>50.480000000000004</v>
      </c>
      <c r="H1504" s="2">
        <f t="shared" si="35"/>
        <v>0.20000000000004547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637.5</v>
      </c>
      <c r="D1517" s="1">
        <v>0</v>
      </c>
      <c r="E1517" s="1">
        <v>0</v>
      </c>
      <c r="F1517" s="1">
        <v>0</v>
      </c>
      <c r="G1517" s="2">
        <f t="shared" si="34"/>
        <v>24.224999999999998</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637.5</v>
      </c>
      <c r="D1576" s="1">
        <v>0</v>
      </c>
      <c r="E1576" s="1">
        <v>0</v>
      </c>
      <c r="F1576" s="1">
        <v>0</v>
      </c>
      <c r="G1576" s="2">
        <f t="shared" si="34"/>
        <v>61.837499999999999</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637.5</v>
      </c>
      <c r="D1578" s="1">
        <v>0</v>
      </c>
      <c r="E1578" s="1">
        <v>0</v>
      </c>
      <c r="F1578" s="1">
        <v>0</v>
      </c>
      <c r="G1578" s="2">
        <f t="shared" si="34"/>
        <v>63.112500000000004</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49286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387717</v>
      </c>
      <c r="I16" s="172">
        <f>'PR-RAS'!E6</f>
        <v>368205.31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387717</v>
      </c>
      <c r="I17" s="172">
        <f>'PR-RAS'!E151</f>
        <v>368205.31000000006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1.1641532182693481E-10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625</v>
      </c>
      <c r="I21" s="177">
        <f>BILANCA!E68</f>
        <v>637.5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625</v>
      </c>
      <c r="I22" s="177">
        <f>BILANCA!E176</f>
        <v>637.5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387717</v>
      </c>
      <c r="I24" s="175">
        <f>'RAS-funkcijski'!E5</f>
        <v>368205.31</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387717</v>
      </c>
      <c r="I28" s="181">
        <f>'RAS-funkcijski'!E141</f>
        <v>368205.31</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625</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637.5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637.5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62" zoomScaleNormal="100" workbookViewId="0">
      <selection activeCell="E198" sqref="E19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387717</v>
      </c>
      <c r="E6" s="53">
        <f>E7+E44+E50+E82+E106+E124+E133+E139</f>
        <v>368205.31</v>
      </c>
      <c r="F6" s="54">
        <f t="shared" ref="F6:F131" si="0">IF(D6&lt;&gt;0,IF(E6/D6&gt;=100,"&gt;&gt;100",E6/D6*100),"-")</f>
        <v>94.967543337021581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387717</v>
      </c>
      <c r="E133" s="53">
        <f t="shared" si="30"/>
        <v>368205.31</v>
      </c>
      <c r="F133" s="54">
        <f t="shared" ref="F133:F223" si="31">IF(D133&lt;&gt;0,IF(E133/D133&gt;=100,"&gt;&gt;100",E133/D133*100),"-")</f>
        <v>94.967543337021581</v>
      </c>
    </row>
    <row r="134" spans="1:6" ht="24" x14ac:dyDescent="0.2">
      <c r="A134" s="55">
        <v>671</v>
      </c>
      <c r="B134" s="234" t="s">
        <v>311</v>
      </c>
      <c r="C134" s="52" t="s">
        <v>312</v>
      </c>
      <c r="D134" s="53">
        <f t="shared" ref="D134:E134" si="32">SUM(D135:D137)</f>
        <v>387717</v>
      </c>
      <c r="E134" s="53">
        <f t="shared" si="32"/>
        <v>368205.31</v>
      </c>
      <c r="F134" s="54">
        <f t="shared" si="31"/>
        <v>94.967543337021581</v>
      </c>
    </row>
    <row r="135" spans="1:6" ht="12.75" customHeight="1" x14ac:dyDescent="0.2">
      <c r="A135" s="55">
        <v>6711</v>
      </c>
      <c r="B135" s="87" t="s">
        <v>313</v>
      </c>
      <c r="C135" s="52" t="s">
        <v>314</v>
      </c>
      <c r="D135" s="244">
        <v>387717</v>
      </c>
      <c r="E135" s="244">
        <v>368205.31</v>
      </c>
      <c r="F135" s="54">
        <f t="shared" si="31"/>
        <v>94.967543337021581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387717</v>
      </c>
      <c r="E151" s="53">
        <f t="shared" si="35"/>
        <v>368205.31000000006</v>
      </c>
      <c r="F151" s="54">
        <f t="shared" si="31"/>
        <v>94.96754333702161</v>
      </c>
    </row>
    <row r="152" spans="1:6" ht="12.75" customHeight="1" x14ac:dyDescent="0.2">
      <c r="A152" s="55">
        <v>31</v>
      </c>
      <c r="B152" s="87" t="s">
        <v>346</v>
      </c>
      <c r="C152" s="52" t="s">
        <v>347</v>
      </c>
      <c r="D152" s="53">
        <f t="shared" ref="D152:E152" si="36">D153+D158+D159</f>
        <v>0</v>
      </c>
      <c r="E152" s="53">
        <f t="shared" si="36"/>
        <v>0</v>
      </c>
      <c r="F152" s="54" t="str">
        <f t="shared" si="31"/>
        <v>-</v>
      </c>
    </row>
    <row r="153" spans="1:6" ht="12.75" customHeight="1" x14ac:dyDescent="0.2">
      <c r="A153" s="55">
        <v>311</v>
      </c>
      <c r="B153" s="87" t="s">
        <v>348</v>
      </c>
      <c r="C153" s="52" t="s">
        <v>349</v>
      </c>
      <c r="D153" s="53">
        <f t="shared" ref="D153:E153" si="37">SUM(D154:D157)</f>
        <v>0</v>
      </c>
      <c r="E153" s="53">
        <f t="shared" si="37"/>
        <v>0</v>
      </c>
      <c r="F153" s="54" t="str">
        <f t="shared" si="31"/>
        <v>-</v>
      </c>
    </row>
    <row r="154" spans="1:6" ht="12.75" customHeight="1" x14ac:dyDescent="0.2">
      <c r="A154" s="55">
        <v>3111</v>
      </c>
      <c r="B154" s="87" t="s">
        <v>350</v>
      </c>
      <c r="C154" s="52" t="s">
        <v>351</v>
      </c>
      <c r="D154" s="244"/>
      <c r="E154" s="244"/>
      <c r="F154" s="54" t="str">
        <f t="shared" si="31"/>
        <v>-</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c r="E158" s="244"/>
      <c r="F158" s="54" t="str">
        <f t="shared" si="31"/>
        <v>-</v>
      </c>
    </row>
    <row r="159" spans="1:6" ht="12.75" customHeight="1" x14ac:dyDescent="0.2">
      <c r="A159" s="55">
        <v>313</v>
      </c>
      <c r="B159" s="87" t="s">
        <v>360</v>
      </c>
      <c r="C159" s="52" t="s">
        <v>361</v>
      </c>
      <c r="D159" s="53">
        <f t="shared" ref="D159:E159" si="38">SUM(D160:D162)</f>
        <v>0</v>
      </c>
      <c r="E159" s="53">
        <f t="shared" si="38"/>
        <v>0</v>
      </c>
      <c r="F159" s="54" t="str">
        <f t="shared" si="31"/>
        <v>-</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c r="E161" s="244"/>
      <c r="F161" s="54" t="str">
        <f t="shared" si="31"/>
        <v>-</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385909</v>
      </c>
      <c r="E163" s="53">
        <f t="shared" si="39"/>
        <v>366185.61000000004</v>
      </c>
      <c r="F163" s="54">
        <f t="shared" si="31"/>
        <v>94.889108572228182</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0</v>
      </c>
      <c r="E169" s="53">
        <f t="shared" si="41"/>
        <v>0</v>
      </c>
      <c r="F169" s="54" t="str">
        <f t="shared" si="31"/>
        <v>-</v>
      </c>
    </row>
    <row r="170" spans="1:6" ht="12.75" customHeight="1" x14ac:dyDescent="0.2">
      <c r="A170" s="55">
        <v>3221</v>
      </c>
      <c r="B170" s="87" t="s">
        <v>381</v>
      </c>
      <c r="C170" s="52" t="s">
        <v>382</v>
      </c>
      <c r="D170" s="244"/>
      <c r="E170" s="244"/>
      <c r="F170" s="54" t="str">
        <f t="shared" si="31"/>
        <v>-</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c r="E172" s="244"/>
      <c r="F172" s="54" t="str">
        <f t="shared" si="31"/>
        <v>-</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56429</v>
      </c>
      <c r="E177" s="53">
        <f t="shared" si="42"/>
        <v>52676.52</v>
      </c>
      <c r="F177" s="54">
        <f t="shared" si="31"/>
        <v>93.350085948714309</v>
      </c>
    </row>
    <row r="178" spans="1:6" ht="12.75" customHeight="1" x14ac:dyDescent="0.2">
      <c r="A178" s="55">
        <v>3231</v>
      </c>
      <c r="B178" s="87" t="s">
        <v>397</v>
      </c>
      <c r="C178" s="52" t="s">
        <v>398</v>
      </c>
      <c r="D178" s="244"/>
      <c r="E178" s="244"/>
      <c r="F178" s="54" t="str">
        <f t="shared" si="31"/>
        <v>-</v>
      </c>
    </row>
    <row r="179" spans="1:6" ht="12.75" customHeight="1" x14ac:dyDescent="0.2">
      <c r="A179" s="55">
        <v>3232</v>
      </c>
      <c r="B179" s="87" t="s">
        <v>399</v>
      </c>
      <c r="C179" s="52" t="s">
        <v>400</v>
      </c>
      <c r="D179" s="244"/>
      <c r="E179" s="244"/>
      <c r="F179" s="54" t="str">
        <f t="shared" si="31"/>
        <v>-</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48779</v>
      </c>
      <c r="E184" s="244">
        <v>45026.52</v>
      </c>
      <c r="F184" s="54">
        <f t="shared" si="31"/>
        <v>92.307181369031753</v>
      </c>
    </row>
    <row r="185" spans="1:6" ht="12.75" customHeight="1" x14ac:dyDescent="0.2">
      <c r="A185" s="55">
        <v>3238</v>
      </c>
      <c r="B185" s="87" t="s">
        <v>411</v>
      </c>
      <c r="C185" s="52" t="s">
        <v>412</v>
      </c>
      <c r="D185" s="244">
        <v>7650</v>
      </c>
      <c r="E185" s="244">
        <v>7650</v>
      </c>
      <c r="F185" s="54">
        <f t="shared" si="31"/>
        <v>100</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329480</v>
      </c>
      <c r="E188" s="53">
        <f t="shared" si="43"/>
        <v>313509.09000000003</v>
      </c>
      <c r="F188" s="54">
        <f t="shared" si="31"/>
        <v>95.15269212091782</v>
      </c>
    </row>
    <row r="189" spans="1:6" ht="12.75" customHeight="1" x14ac:dyDescent="0.2">
      <c r="A189" s="55">
        <v>3291</v>
      </c>
      <c r="B189" s="234" t="s">
        <v>419</v>
      </c>
      <c r="C189" s="52" t="s">
        <v>420</v>
      </c>
      <c r="D189" s="244">
        <v>328505</v>
      </c>
      <c r="E189" s="244">
        <v>312513.46000000002</v>
      </c>
      <c r="F189" s="54">
        <f t="shared" si="31"/>
        <v>95.132025387741436</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975</v>
      </c>
      <c r="E195" s="244">
        <v>995.63</v>
      </c>
      <c r="F195" s="54">
        <f t="shared" si="31"/>
        <v>102.11589743589744</v>
      </c>
    </row>
    <row r="196" spans="1:6" ht="12.75" customHeight="1" x14ac:dyDescent="0.2">
      <c r="A196" s="55">
        <v>34</v>
      </c>
      <c r="B196" s="234" t="s">
        <v>433</v>
      </c>
      <c r="C196" s="52" t="s">
        <v>434</v>
      </c>
      <c r="D196" s="53">
        <f t="shared" ref="D196:E196" si="44">D197+D202+D210</f>
        <v>1808</v>
      </c>
      <c r="E196" s="53">
        <f t="shared" si="44"/>
        <v>2019.7</v>
      </c>
      <c r="F196" s="54">
        <f t="shared" si="31"/>
        <v>111.70907079646017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1808</v>
      </c>
      <c r="E210" s="53">
        <f t="shared" si="47"/>
        <v>2019.7</v>
      </c>
      <c r="F210" s="54">
        <f t="shared" si="31"/>
        <v>111.70907079646017</v>
      </c>
    </row>
    <row r="211" spans="1:6" ht="12.75" customHeight="1" x14ac:dyDescent="0.2">
      <c r="A211" s="55">
        <v>3431</v>
      </c>
      <c r="B211" s="234" t="s">
        <v>463</v>
      </c>
      <c r="C211" s="52" t="s">
        <v>464</v>
      </c>
      <c r="D211" s="244">
        <v>1808</v>
      </c>
      <c r="E211" s="244">
        <v>2019.7</v>
      </c>
      <c r="F211" s="54">
        <f t="shared" si="31"/>
        <v>111.70907079646017</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387717</v>
      </c>
      <c r="E289" s="53">
        <f t="shared" si="79"/>
        <v>368205.31000000006</v>
      </c>
      <c r="F289" s="54">
        <f t="shared" si="76"/>
        <v>94.96754333702161</v>
      </c>
    </row>
    <row r="290" spans="1:6" ht="12.75" customHeight="1" x14ac:dyDescent="0.2">
      <c r="A290" s="55" t="s">
        <v>606</v>
      </c>
      <c r="B290" s="87" t="s">
        <v>617</v>
      </c>
      <c r="C290" s="52" t="s">
        <v>618</v>
      </c>
      <c r="D290" s="53">
        <f>IF(D6&gt;=D289,D6-D289,0)</f>
        <v>0</v>
      </c>
      <c r="E290" s="53">
        <f>IF(E6&gt;=E289,E6-E289,0)</f>
        <v>-5.8207660913467407E-11</v>
      </c>
      <c r="F290" s="54" t="str">
        <f t="shared" si="76"/>
        <v>-</v>
      </c>
    </row>
    <row r="291" spans="1:6" ht="12.75" customHeight="1" x14ac:dyDescent="0.2">
      <c r="A291" s="55" t="s">
        <v>606</v>
      </c>
      <c r="B291" s="87" t="s">
        <v>619</v>
      </c>
      <c r="C291" s="52" t="s">
        <v>620</v>
      </c>
      <c r="D291" s="53">
        <f>IF(D289&gt;=D6,D289-D6,0)</f>
        <v>0</v>
      </c>
      <c r="E291" s="53">
        <f>IF(E289&gt;=E6,E289-E6,0)</f>
        <v>5.8207660913467407E-11</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387717</v>
      </c>
      <c r="E412" s="53">
        <f>E6+E298</f>
        <v>368205.31</v>
      </c>
      <c r="F412" s="54">
        <f t="shared" si="81"/>
        <v>94.967543337021581</v>
      </c>
    </row>
    <row r="413" spans="1:6" ht="12.75" customHeight="1" x14ac:dyDescent="0.2">
      <c r="A413" s="55" t="s">
        <v>606</v>
      </c>
      <c r="B413" s="87" t="s">
        <v>829</v>
      </c>
      <c r="C413" s="52" t="s">
        <v>830</v>
      </c>
      <c r="D413" s="53">
        <f t="shared" ref="D413:E413" si="112">D289+D350</f>
        <v>387717</v>
      </c>
      <c r="E413" s="53">
        <f t="shared" si="112"/>
        <v>368205.31000000006</v>
      </c>
      <c r="F413" s="54">
        <f t="shared" si="81"/>
        <v>94.96754333702161</v>
      </c>
    </row>
    <row r="414" spans="1:6" ht="12.75" customHeight="1" x14ac:dyDescent="0.2">
      <c r="A414" s="55" t="s">
        <v>606</v>
      </c>
      <c r="B414" s="87" t="s">
        <v>831</v>
      </c>
      <c r="C414" s="52" t="s">
        <v>832</v>
      </c>
      <c r="D414" s="53">
        <f t="shared" ref="D414:E414" si="113">IF(D412&gt;=D413,D412-D413,0)</f>
        <v>0</v>
      </c>
      <c r="E414" s="53">
        <f t="shared" si="113"/>
        <v>-5.8207660913467407E-11</v>
      </c>
      <c r="F414" s="54" t="str">
        <f t="shared" si="81"/>
        <v>-</v>
      </c>
    </row>
    <row r="415" spans="1:6" ht="12.75" customHeight="1" x14ac:dyDescent="0.2">
      <c r="A415" s="55" t="s">
        <v>606</v>
      </c>
      <c r="B415" s="87" t="s">
        <v>833</v>
      </c>
      <c r="C415" s="52" t="s">
        <v>834</v>
      </c>
      <c r="D415" s="53">
        <f t="shared" ref="D415:E415" si="114">IF(D413&gt;=D412,D413-D412,0)</f>
        <v>0</v>
      </c>
      <c r="E415" s="53">
        <f t="shared" si="114"/>
        <v>5.8207660913467407E-11</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387717</v>
      </c>
      <c r="E639" s="53">
        <f t="shared" si="180"/>
        <v>368205.31</v>
      </c>
      <c r="F639" s="54">
        <f t="shared" si="119"/>
        <v>94.967543337021581</v>
      </c>
    </row>
    <row r="640" spans="1:6" ht="12.75" customHeight="1" x14ac:dyDescent="0.2">
      <c r="A640" s="55" t="s">
        <v>606</v>
      </c>
      <c r="B640" s="87" t="s">
        <v>1275</v>
      </c>
      <c r="C640" s="52" t="s">
        <v>1276</v>
      </c>
      <c r="D640" s="53">
        <f t="shared" ref="D640:E640" si="181">D413+D528</f>
        <v>387717</v>
      </c>
      <c r="E640" s="53">
        <f t="shared" si="181"/>
        <v>368205.31000000006</v>
      </c>
      <c r="F640" s="54">
        <f t="shared" si="119"/>
        <v>94.96754333702161</v>
      </c>
    </row>
    <row r="641" spans="1:6" ht="12.75" customHeight="1" x14ac:dyDescent="0.2">
      <c r="A641" s="55" t="s">
        <v>606</v>
      </c>
      <c r="B641" s="87" t="s">
        <v>1277</v>
      </c>
      <c r="C641" s="52" t="s">
        <v>1278</v>
      </c>
      <c r="D641" s="53">
        <f t="shared" ref="D641:E641" si="182">IF(D639&gt;=D640,D639-D640,0)</f>
        <v>0</v>
      </c>
      <c r="E641" s="53">
        <f t="shared" si="182"/>
        <v>-5.8207660913467407E-11</v>
      </c>
      <c r="F641" s="54" t="str">
        <f t="shared" si="119"/>
        <v>-</v>
      </c>
    </row>
    <row r="642" spans="1:6" ht="12.75" customHeight="1" x14ac:dyDescent="0.2">
      <c r="A642" s="55" t="s">
        <v>606</v>
      </c>
      <c r="B642" s="87" t="s">
        <v>1279</v>
      </c>
      <c r="C642" s="52" t="s">
        <v>1280</v>
      </c>
      <c r="D642" s="53">
        <f t="shared" ref="D642:E642" si="183">IF(D640&gt;=D639,D640-D639,0)</f>
        <v>0</v>
      </c>
      <c r="E642" s="53">
        <f t="shared" si="183"/>
        <v>5.8207660913467407E-11</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0</v>
      </c>
      <c r="E646" s="53">
        <f t="shared" si="187"/>
        <v>1.1641532182693481E-10</v>
      </c>
      <c r="F646" s="54" t="str">
        <f t="shared" si="119"/>
        <v>-</v>
      </c>
    </row>
    <row r="647" spans="1:6" ht="24" x14ac:dyDescent="0.2">
      <c r="A647" s="57" t="s">
        <v>1289</v>
      </c>
      <c r="B647" s="235" t="s">
        <v>1290</v>
      </c>
      <c r="C647" s="58" t="s">
        <v>1289</v>
      </c>
      <c r="D647" s="245">
        <v>625</v>
      </c>
      <c r="E647" s="245">
        <v>637.5</v>
      </c>
      <c r="F647" s="59">
        <f t="shared" si="119"/>
        <v>102</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30916</v>
      </c>
      <c r="E649" s="244">
        <v>0</v>
      </c>
      <c r="F649" s="54">
        <f t="shared" ref="F649:F724" si="188">IF(D649&lt;&gt;0,IF(E649/D649&gt;=100,"&gt;&gt;100",E649/D649*100),"-")</f>
        <v>0</v>
      </c>
    </row>
    <row r="650" spans="1:6" ht="12.75" customHeight="1" x14ac:dyDescent="0.2">
      <c r="A650" s="55" t="s">
        <v>1294</v>
      </c>
      <c r="B650" s="87" t="s">
        <v>1295</v>
      </c>
      <c r="C650" s="52" t="s">
        <v>1294</v>
      </c>
      <c r="D650" s="244">
        <v>349917</v>
      </c>
      <c r="E650" s="244">
        <v>354261.68</v>
      </c>
      <c r="F650" s="54">
        <f t="shared" si="188"/>
        <v>101.24163158691918</v>
      </c>
    </row>
    <row r="651" spans="1:6" ht="12.75" customHeight="1" x14ac:dyDescent="0.2">
      <c r="A651" s="55" t="s">
        <v>1296</v>
      </c>
      <c r="B651" s="87" t="s">
        <v>1297</v>
      </c>
      <c r="C651" s="52" t="s">
        <v>1296</v>
      </c>
      <c r="D651" s="244">
        <v>380833</v>
      </c>
      <c r="E651" s="244">
        <v>354261.68</v>
      </c>
      <c r="F651" s="54">
        <f t="shared" si="188"/>
        <v>93.022842033122132</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48779</v>
      </c>
      <c r="E722" s="244">
        <v>45026.52</v>
      </c>
      <c r="F722" s="54">
        <f t="shared" si="188"/>
        <v>92.307181369031753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328505</v>
      </c>
      <c r="E725" s="244">
        <v>303235.32</v>
      </c>
      <c r="F725" s="54">
        <f t="shared" ref="F725:F979" si="190">IF(D725&lt;&gt;0,IF(E725/D725&gt;=100,"&gt;&gt;100",E725/D725*100),"-")</f>
        <v>92.307672638163808</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D246" sqref="D246 D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625</v>
      </c>
      <c r="E6" s="231">
        <f t="shared" si="0"/>
        <v>637.5</v>
      </c>
      <c r="F6" s="232">
        <f t="shared" ref="F6:F260" si="1">IF(D6&gt;0,IF(E6/D6&gt;=100,"&gt;&gt;100",E6/D6*100),"-")</f>
        <v>102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25778</v>
      </c>
      <c r="E20" s="249">
        <v>25778</v>
      </c>
      <c r="F20" s="95">
        <f t="shared" si="1"/>
        <v>100</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25778</v>
      </c>
      <c r="E28" s="249">
        <v>25778</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625</v>
      </c>
      <c r="E68" s="106">
        <f t="shared" si="13"/>
        <v>637.5</v>
      </c>
      <c r="F68" s="95">
        <f t="shared" si="1"/>
        <v>102</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625</v>
      </c>
      <c r="E170" s="106">
        <f t="shared" si="29"/>
        <v>637.5</v>
      </c>
      <c r="F170" s="95">
        <f t="shared" si="1"/>
        <v>102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625</v>
      </c>
      <c r="E173" s="249">
        <v>637.5</v>
      </c>
      <c r="F173" s="95">
        <f t="shared" si="1"/>
        <v>102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625</v>
      </c>
      <c r="E175" s="106">
        <f t="shared" si="30"/>
        <v>637.5</v>
      </c>
      <c r="F175" s="95">
        <f t="shared" si="1"/>
        <v>102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625</v>
      </c>
      <c r="E176" s="106">
        <f t="shared" si="31"/>
        <v>637.5</v>
      </c>
      <c r="F176" s="95">
        <f t="shared" si="1"/>
        <v>102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625</v>
      </c>
      <c r="E177" s="106">
        <f t="shared" si="32"/>
        <v>637.5</v>
      </c>
      <c r="F177" s="95">
        <f t="shared" si="1"/>
        <v>102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625</v>
      </c>
      <c r="E179" s="249">
        <v>637.5</v>
      </c>
      <c r="F179" s="95">
        <f t="shared" si="1"/>
        <v>102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625</v>
      </c>
      <c r="E288" s="249">
        <v>637.5</v>
      </c>
      <c r="F288" s="95">
        <f t="shared" si="50"/>
        <v>102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387717</v>
      </c>
      <c r="E5" s="81">
        <f t="shared" si="0"/>
        <v>368205.31</v>
      </c>
      <c r="F5" s="82">
        <f t="shared" ref="F5:F141" si="1">IF(D5&gt;0,IF(E5/D5&gt;=100,"&gt;&gt;100",E5/D5*100),"-")</f>
        <v>94.967543337021581</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387717</v>
      </c>
      <c r="E6" s="83">
        <f t="shared" si="2"/>
        <v>368205.31</v>
      </c>
      <c r="F6" s="65">
        <f t="shared" si="1"/>
        <v>94.967543337021581</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387717</v>
      </c>
      <c r="E8" s="251">
        <v>368205.31</v>
      </c>
      <c r="F8" s="65">
        <f t="shared" si="1"/>
        <v>94.967543337021581</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387717</v>
      </c>
      <c r="E141" s="108">
        <f t="shared" si="28"/>
        <v>368205.31</v>
      </c>
      <c r="F141" s="84">
        <f t="shared" si="1"/>
        <v>94.967543337021581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625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368446.68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250</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368196.68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366177.48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2019.2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368434.18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250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368184.18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366164.98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2019.2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637.5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637.5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637.5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1</v>
      </c>
      <c r="F3" s="126">
        <f>F4+F14+F19+F275+F293+F296+F298</f>
        <v>0</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49286</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Pogreška</v>
      </c>
      <c r="C17" s="118" t="s">
        <v>3019</v>
      </c>
      <c r="D17" s="125"/>
      <c r="E17" s="73">
        <f t="shared" ref="E17:E18" si="6">MAX(G17:L17)</f>
        <v>1</v>
      </c>
      <c r="F17" s="73">
        <v>0</v>
      </c>
      <c r="G17" s="141">
        <f>IF(AND(H3=12,J3="DA",M3="DA",BILANCA!D246&gt;=BILANCA!D250,OR(ABS(BILANCA!D246-BILANCA!D250-'PR-RAS'!D645)&gt;0.001,'PR-RAS'!D646&lt;&gt;0)),1,0)</f>
        <v>0</v>
      </c>
      <c r="H17" s="126">
        <f>IF(AND(H3=12,J3="DA",M3="DA",BILANCA!E246&gt;=BILANCA!E250,OR(ABS(BILANCA!E246-BILANCA!E250-'PR-RAS'!E645)&gt;0.001,'PR-RAS'!E646&lt;&gt;0)),1,0)</f>
        <v>1</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Cigula</cp:lastModifiedBy>
  <cp:lastPrinted>2022-04-04T19:59:02Z</cp:lastPrinted>
  <dcterms:created xsi:type="dcterms:W3CDTF">2022-04-01T05:14:30Z</dcterms:created>
  <dcterms:modified xsi:type="dcterms:W3CDTF">2023-10-24T07:41:39Z</dcterms:modified>
</cp:coreProperties>
</file>